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11\Documents\RSU\fondo 2021\"/>
    </mc:Choice>
  </mc:AlternateContent>
  <xr:revisionPtr revIDLastSave="0" documentId="13_ncr:1_{C7239DB8-3277-4F4B-ADC2-878D380CB0B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OSTITUZIONE " sheetId="1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3" i="1" l="1"/>
  <c r="D82" i="1" l="1"/>
  <c r="C14" i="1"/>
  <c r="C20" i="1"/>
  <c r="C36" i="1"/>
  <c r="C51" i="1"/>
  <c r="E75" i="1"/>
  <c r="D77" i="1"/>
  <c r="D80" i="1" s="1"/>
  <c r="D85" i="1"/>
  <c r="B66" i="1"/>
  <c r="B62" i="1"/>
  <c r="B20" i="1"/>
  <c r="B14" i="1"/>
  <c r="C62" i="1"/>
  <c r="C54" i="1" l="1"/>
  <c r="C53" i="1"/>
  <c r="E73" i="1" s="1"/>
  <c r="F77" i="1" s="1"/>
  <c r="C55" i="1"/>
  <c r="F78" i="1" s="1"/>
  <c r="D88" i="1"/>
  <c r="F80" i="1" l="1"/>
  <c r="F88" i="1" s="1"/>
  <c r="F90" i="1" s="1"/>
  <c r="C66" i="1" s="1"/>
  <c r="C64" i="1"/>
  <c r="C67" i="1" l="1"/>
</calcChain>
</file>

<file path=xl/sharedStrings.xml><?xml version="1.0" encoding="utf-8"?>
<sst xmlns="http://schemas.openxmlformats.org/spreadsheetml/2006/main" count="87" uniqueCount="80">
  <si>
    <t>UNICO IMPORTO CONSOLIDATO ANNO 2017 - ART. 67 COMMA 1 CCNL 2016/2018</t>
  </si>
  <si>
    <t>RETRIBUZIONI INDIVIDUALI DI ANZIANITA - ART. 67 COMMA 2 LETTERA C)</t>
  </si>
  <si>
    <t>DIFFERENZIALI PROGRESSIONI ECONOMICHE ORIZZONTALI - ART. 67 COMMA 2 LETTERA B) - DICHIARAZIONE CONGIUNTA N. 5</t>
  </si>
  <si>
    <t>FRAZIONE DI RIA ANNO PRECEDENTE - ART. 67 COMMA 3 LETTERA D)</t>
  </si>
  <si>
    <t>1,2% DEL MONTE SALARI DELL'ANNO 1997 - ART. 67 COMMA 3 LETTERA H)</t>
  </si>
  <si>
    <t>OBIETTIVI DEL PIANO DELLA PERFORMANCE - ART. 67 COMMA 3 LETTERA I)</t>
  </si>
  <si>
    <t>ECONOMIE FONDO ANNO PRECEDENTE - ART. 68 COMMA 1 - SOLO PROVENIENTI DA PARTE STABILE (ART. 67 COMMA 1 E COMMA 2)</t>
  </si>
  <si>
    <t>ECONOMIE FONDO STRAORDINARIO CONFLUITE - ART. 67 COMMA 3 LETTERA E)</t>
  </si>
  <si>
    <t>EVENTUALE DECURTAZIONE DEL FONDO PER SUPERAMENTO LIMITE 2016 - ART. 23 COMMA 2 - DLGS. 75/17</t>
  </si>
  <si>
    <t>TOTALE DELLA COSTITUZIONE DEL FONDO RISORSE DECENTRATE DEI DIRIGENTI</t>
  </si>
  <si>
    <t>RETRIBUZIONE DI POSIZIONE E DI RISULTATO DELLE POSIZIONI ORGANIZZATIVE IMPUTATE A BILANCIO</t>
  </si>
  <si>
    <t>MAGGIORAZIONE DELLA RETRIBUZIONE DI POSIZIONE DEL SEGRETARIO COMUNALE</t>
  </si>
  <si>
    <t>DECURTAZIONE DA OPERARE</t>
  </si>
  <si>
    <t>Risorse stabili soggette al limite - CCNL 2016/2018 - ART. 67 COMMA 2</t>
  </si>
  <si>
    <t>RISORSE ART. 2 COMMA 3 DEL D.LGS. 165/2001 - ART. 67 COMMA 2 LETTERA D)</t>
  </si>
  <si>
    <t>TRATTAMENTO ACCESSORIO PERSONALE TRASFERITO - ART. 67 COMMA 2 LETTERA E)</t>
  </si>
  <si>
    <t>IMPORTO PER MINORI ONERI RIDUZIONE PERSONALE DIRIGENZIALE - ART. 67 COMMA 2 LETTERA F) - SOLO REGIONI</t>
  </si>
  <si>
    <t>INCREMENTO PER RIDUZIONI STABILI DEL FONDO DELLO STRAORDINARIO - ART. 67 COMMA 2 LETTERA G)</t>
  </si>
  <si>
    <t>INCREMENTO DELLE DOTAZIONI ORGANICHE - ART. 67 COMMA 2 LETTERA H)</t>
  </si>
  <si>
    <t>…</t>
  </si>
  <si>
    <t>TOTALE RISORSE STABILI SOGGETTE AL LIMITE ART. 23 COMMA 2</t>
  </si>
  <si>
    <t>Risorse stabili ESCLUSE dal limite - CCNL 2016/2018 - ART. 67 COMMA 2</t>
  </si>
  <si>
    <t>TOTALE RISORSE STABILI ESCLUSE DAL LIMITE ART. 23 COMMA 2</t>
  </si>
  <si>
    <t>Risorse variabili soggette al limite</t>
  </si>
  <si>
    <r>
      <t xml:space="preserve">SPONSOR.NI, NUOVE CONV.NI, ACC. COLLABORAZIONE, ECC. - </t>
    </r>
    <r>
      <rPr>
        <sz val="8"/>
        <rFont val="Arial"/>
        <family val="2"/>
      </rPr>
      <t>ART. 43, L. 449/1997 - ART. 67 CO. 3 LETT. A) SE ATTIVITA' ORDINARIAMENTE RESE</t>
    </r>
  </si>
  <si>
    <t>RISPARMI DA PIANI DI RAZIONALIZZAZIONE - ART. 67 COMMA 3 LETTERA B)</t>
  </si>
  <si>
    <t>SPECIFICHE DISPOSIZIONI DI LEGGE - ART. 67 COMMA 3 LETTERA C) - ICI</t>
  </si>
  <si>
    <t>SPECIFICHE DISPOSIZIONI DI LEGGE - ART. 67 COMMA 3 LETTERA C) - INCENTIVI FUNZIONI TECNICHE (2016/2017)</t>
  </si>
  <si>
    <t>SPECIFICHE DISPOSIZIONI DI LEGGE - ART. 67 COMMA 3 LETTERA C) - AVVOCATURA INTERNA</t>
  </si>
  <si>
    <t>SPECIFICHE DISPOSIZIONI DI LEGGE - ART. 67 COMMA 3 LETTERA C) - ART. 53 COMMA 7 DEL D.LGS. 165/2001</t>
  </si>
  <si>
    <t>SPECIFICHE DISPOSIZIONI DI LEGGE - ART. 67 COMMA 3 LETTERA C) - …</t>
  </si>
  <si>
    <t xml:space="preserve">MESSI NOTIFICATORI - ART. 67 COMMA 3 LETTERA F) </t>
  </si>
  <si>
    <t>RISORSE PERSONALE ADDETTO ALLE CASE DA GIOCO - ART. 67 COMMA 3 LETTERA G)</t>
  </si>
  <si>
    <t>TRATTAMENTO ACCESSORIO PERSONALE TRASFERITO IN CORSO ANNO - ART. 67 COMMA 3 LETTERA K)</t>
  </si>
  <si>
    <t>TOTALE RISORSE VARIABILI SOGGETTE AL LIMITE ART. 23 COMMA 2</t>
  </si>
  <si>
    <t>Risorse variabili NON soggette al limite</t>
  </si>
  <si>
    <r>
      <t xml:space="preserve">SPONSOR.NI, NUOVE CONV.NI, ACC. COLLABORAZIONE, ECC. - </t>
    </r>
    <r>
      <rPr>
        <sz val="8"/>
        <rFont val="Arial"/>
        <family val="2"/>
      </rPr>
      <t xml:space="preserve">ART. 43, L. 449/1997 - ART. 67 CO. 3 LETT. A) - ATT.TA' NON ORDINARIAMENTE RESE </t>
    </r>
  </si>
  <si>
    <t>RISPARMI DA PIANI DI RAZIONALIZZAZIONE - ART. 67 COMMA 3 LETTERA B) -CORTE DEI CONTI SEZ AUTONOMIE N. 34/2016</t>
  </si>
  <si>
    <t>SPECIFICHE DISPOSIZIONI DI LEGGE - ART. 67 COMMA 3 LETTERA C) - PROGETTAZIONI INTERNE D.LGS. 163/2006</t>
  </si>
  <si>
    <t xml:space="preserve">SPECIFICHE DISPOSIZIONI DI LEGGE - ART. 67 COMMA 3 LETTERA C) - AVVOCATURA INTERNA </t>
  </si>
  <si>
    <t>SPECIFICHE DISPOSIZIONI DI LEGGE - ART. 67 COMMA 3 LETTERA C) - INCENTIVI PER FUNZIONI TECNICHE D.LGS. 50/2016 (DAL 2018)</t>
  </si>
  <si>
    <t>RISORSE STANZIATE DA REGIONI E CITTA' METROPOLITANE - ART. 67 COMMA 3 LETTERA J)</t>
  </si>
  <si>
    <t>TOTALE RISORSE VARIABILI ESCLUSE DAL LIMITE ART. 23 COMMA 2</t>
  </si>
  <si>
    <t>TOTALE FONDO RISORSE DECENTRATE</t>
  </si>
  <si>
    <t>DI CUI: TOTALE RISORSE SOGGETTE AL LIMITE</t>
  </si>
  <si>
    <t>DI CUI: TOTALE RISORSE NON SOGGETTE AL LIMITE</t>
  </si>
  <si>
    <t>Decurtazioni</t>
  </si>
  <si>
    <t>DECURTAZIONE CONSOLIDATA - SECONDA PARTE ART. 9 COMMA 2BIS D.L. 78/2010 (PER GLI ANNI 2011/2014)</t>
  </si>
  <si>
    <t>RIDUZIONI PER RECUPERO FONDI ANNI PRECEDENTI (ART. 4 DEL D.L. 16/2014)</t>
  </si>
  <si>
    <t>RIDUZIONI PER RECUPERO FONDI ANNI PRECEDENTI (ART. 40 COMMA 3-QUINQUIES DEL D.LGS. 165/2001)</t>
  </si>
  <si>
    <t>ALTRE DECURTAZIONI….</t>
  </si>
  <si>
    <t>TOTALE DECURTAZIONI</t>
  </si>
  <si>
    <t>TOTALE AL NETTO DELLE DECURTAZIONI</t>
  </si>
  <si>
    <t>SOMME A DISPOSIZIONE DELLA CONTRATTAZIONE INTEGRATIVA</t>
  </si>
  <si>
    <t>TABELLA PER LA VERIFICA DEL LIMITE AL TRATTAMENTO ACCESSORIO - ART. 23 COMMA 2 DEL D.LGS. 75/2017</t>
  </si>
  <si>
    <t>ANNO 2016</t>
  </si>
  <si>
    <t>(+)</t>
  </si>
  <si>
    <t xml:space="preserve">FONDO STRAORDINARIO (E ALTRE VOCI …) </t>
  </si>
  <si>
    <t>(=)</t>
  </si>
  <si>
    <t xml:space="preserve">INCLUDE PROGETTI FINANZIATI 208 CDS </t>
  </si>
  <si>
    <t xml:space="preserve">SPECIFICHE DISPOSIZIONI DI LEGGE - ART. 67 COMMA 3 LETTERA C) - incentivi per recupero della TARI e dell’IMU (Art. 1 comma 1091 Legge di bilancio 2019 n. 145 del 31/12/2018) </t>
  </si>
  <si>
    <t>DECURTAZIONE CONSOLIDATA PER ANNI 2011/2014 - SECONDA PARTE ART. 9 COMMA 2-BIS DL 78/2010 (con segno meno)</t>
  </si>
  <si>
    <t xml:space="preserve">importo già calcolato per il Fondo 2018 </t>
  </si>
  <si>
    <t xml:space="preserve">si compila automaticamente </t>
  </si>
  <si>
    <t>ESCLUSIONE DAL LIMITE DEGLI INCREMENTI DEL FONDO DEL PERSONALE STABILIZZATO SE PRELEVATO DAL LAVORO FLESSIBILE - ART. 11 DEL D.L. 135/2018 (con segno meno)</t>
  </si>
  <si>
    <t>TOTALE LORDO</t>
  </si>
  <si>
    <t>ASSEGNO AD PERSONAM DEI DIPENDENTI INCARICATI EX ART. 110 E ART. 90 DEL TUEL</t>
  </si>
  <si>
    <t>VOCI ESCLUSE DAL FONDO DEI DIPENDENTI PER LA VERIFICA DEL LIMITE (con segno più)</t>
  </si>
  <si>
    <t>VOCI ESCLUSE DAL FONDO DEI DIRIGENTI PER LA VERIFICA DEL LIMITE (con segno più)</t>
  </si>
  <si>
    <t>INCREMENTO O DIMINUZIONE DEL LIMITE A SEGUITO DI PARI AZIONE PER TRASFERIMENTO FUNZIONI</t>
  </si>
  <si>
    <t>INCREMENTO ART. 67 COMMA 2 LETTERA A) - 83,20 EURO A DIPENDENTE AL 31/12/2015 - DICHIARAZIONE CONGIUNTA N. 5</t>
  </si>
  <si>
    <t>LIMITE ART. 23 COMMA 2 DEL D.LGS. 75/2017</t>
  </si>
  <si>
    <t>SALDO FONDO SOGGETTO A LIMITE</t>
  </si>
  <si>
    <t>ADEGUAMENTO LIMITE EX ART. 33, COMMA 2, D.L. 34/2019 - SOLO PER I COMUNI E IN CASO DI APPLICAZIONE NORMA</t>
  </si>
  <si>
    <t>ESCLUSIONE DAL LIMITE DELLA RETRIBUZIONE DI POSIZIONE E DI RISULTATO CON PARI DECURTAZIONE DELLE CAPACITA' ASSUNZIONALI - ART. 11 BIS COMMA 2 DEL D.L. 135/2018 (con segno meno)</t>
  </si>
  <si>
    <t>TOTALE DELLA COSTITUZIONE DEL FONDO RISORSE DECENTRATE DEI DIPENDENTI (nel 2016 compreso dei differenziali progressioni economiche:1.524,00)</t>
  </si>
  <si>
    <t>ART. 67 COMMA 5 LETTERA B) INCENTIVI CARTA SCONTO BENZINA</t>
  </si>
  <si>
    <t>COSTITUZIONE FONDO RISORSE DECENTRATE - ANNO 2021
CCNL 2016/2018</t>
  </si>
  <si>
    <t>ANNO 2021</t>
  </si>
  <si>
    <t>SPECIFICHE DISPOSIZIONI DI LEGGE - ART. 67 COMMA 3 LETTERA C)  - (Risparmio buoni pasto + istat per censimento+ proventi delibera Corte dei Conti sez. autonomie 5/2019)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</si>
</sst>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0_ ;\-0\ "/>
    <numFmt numFmtId="166" formatCode="_-* #,##0.00_-;\-* #,##0.00_-;_-* \-??_-;_-@"/>
    <numFmt numFmtId="167" formatCode="#,##0_ ;\-#,##0\ "/>
    <numFmt numFmtId="168" formatCode="_-* #,##0_-;\-* #,##0_-;_-* \-??_-;_-@"/>
    <numFmt numFmtId="169" formatCode="#,###"/>
    <numFmt numFmtId="170" formatCode="_-* #,##0.00_-;\-* #,##0.00_-;_-* &quot;-&quot;??_-;_-@"/>
    <numFmt numFmtId="171" formatCode="_-[$€]\ * #,##0.00_-;\-[$€]\ * #,##0.00_-;_-[$€]\ * \-??_-;_-@_-"/>
  </numFmts>
  <fonts count="3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4"/>
      <name val="Arial"/>
      <family val="2"/>
    </font>
    <font>
      <b/>
      <sz val="14"/>
      <name val="Arial"/>
      <family val="2"/>
    </font>
    <font>
      <b/>
      <sz val="14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548DD4"/>
      <name val="Arial"/>
      <family val="2"/>
    </font>
    <font>
      <b/>
      <sz val="12"/>
      <color rgb="FF000000"/>
      <name val="Arial"/>
      <family val="2"/>
    </font>
    <font>
      <b/>
      <sz val="12"/>
      <color rgb="FF366092"/>
      <name val="Arial"/>
      <family val="2"/>
    </font>
    <font>
      <sz val="12"/>
      <color rgb="FF548DD4"/>
      <name val="Arial"/>
      <family val="2"/>
    </font>
    <font>
      <b/>
      <sz val="14"/>
      <color rgb="FF000000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b/>
      <sz val="12"/>
      <color theme="3" tint="0.39997558519241921"/>
      <name val="Arial"/>
      <family val="2"/>
    </font>
    <font>
      <sz val="11"/>
      <color rgb="FFFF0000"/>
      <name val="Calibri"/>
      <family val="2"/>
    </font>
    <font>
      <sz val="10"/>
      <color rgb="FF000000"/>
      <name val="Calibri"/>
      <family val="2"/>
    </font>
    <font>
      <b/>
      <i/>
      <sz val="11"/>
      <name val="Arial"/>
      <family val="2"/>
    </font>
    <font>
      <sz val="14"/>
      <name val="Calibri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sz val="9"/>
      <color rgb="FFC00000"/>
      <name val="Arial"/>
      <family val="2"/>
    </font>
    <font>
      <sz val="11"/>
      <color rgb="FFC00000"/>
      <name val="Calibri"/>
      <family val="2"/>
    </font>
    <font>
      <b/>
      <sz val="12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953734"/>
        <bgColor rgb="FF953734"/>
      </patternFill>
    </fill>
    <fill>
      <patternFill patternType="solid">
        <fgColor rgb="FFFFFFFF"/>
        <bgColor rgb="FFFFFFFF"/>
      </patternFill>
    </fill>
    <fill>
      <patternFill patternType="solid">
        <fgColor rgb="FFB8CCE4"/>
        <bgColor rgb="FFB8CCE4"/>
      </patternFill>
    </fill>
    <fill>
      <patternFill patternType="solid">
        <fgColor rgb="FFD99594"/>
        <bgColor rgb="FFD99594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DE9D9"/>
      </patternFill>
    </fill>
    <fill>
      <patternFill patternType="solid">
        <fgColor rgb="FFFFC000"/>
        <bgColor rgb="FFF2F2F2"/>
      </patternFill>
    </fill>
    <fill>
      <patternFill patternType="solid">
        <fgColor theme="8" tint="0.59999389629810485"/>
        <bgColor rgb="FFFDE9D9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8D8D8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171" fontId="10" fillId="0" borderId="5" applyFill="0" applyBorder="0" applyAlignment="0" applyProtection="0"/>
  </cellStyleXfs>
  <cellXfs count="115">
    <xf numFmtId="0" fontId="0" fillId="0" borderId="0" xfId="0" applyFont="1" applyAlignment="1"/>
    <xf numFmtId="0" fontId="0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/>
    </xf>
    <xf numFmtId="166" fontId="0" fillId="3" borderId="5" xfId="0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167" fontId="7" fillId="3" borderId="5" xfId="0" applyNumberFormat="1" applyFont="1" applyFill="1" applyBorder="1" applyAlignment="1">
      <alignment vertical="center"/>
    </xf>
    <xf numFmtId="166" fontId="0" fillId="3" borderId="5" xfId="0" applyNumberFormat="1" applyFont="1" applyFill="1" applyBorder="1" applyAlignment="1">
      <alignment vertical="center"/>
    </xf>
    <xf numFmtId="49" fontId="8" fillId="0" borderId="8" xfId="0" applyNumberFormat="1" applyFont="1" applyBorder="1" applyAlignment="1">
      <alignment horizontal="left" vertical="center"/>
    </xf>
    <xf numFmtId="168" fontId="7" fillId="0" borderId="1" xfId="0" applyNumberFormat="1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169" fontId="0" fillId="0" borderId="0" xfId="0" applyNumberFormat="1" applyFont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168" fontId="10" fillId="3" borderId="1" xfId="0" applyNumberFormat="1" applyFont="1" applyFill="1" applyBorder="1" applyAlignment="1">
      <alignment vertical="center"/>
    </xf>
    <xf numFmtId="166" fontId="0" fillId="3" borderId="1" xfId="0" applyNumberFormat="1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vertical="center"/>
    </xf>
    <xf numFmtId="166" fontId="1" fillId="4" borderId="1" xfId="0" applyNumberFormat="1" applyFont="1" applyFill="1" applyBorder="1" applyAlignment="1">
      <alignment vertical="center"/>
    </xf>
    <xf numFmtId="168" fontId="7" fillId="0" borderId="10" xfId="0" applyNumberFormat="1" applyFont="1" applyBorder="1" applyAlignment="1">
      <alignment vertical="center"/>
    </xf>
    <xf numFmtId="0" fontId="11" fillId="3" borderId="5" xfId="0" applyFont="1" applyFill="1" applyBorder="1" applyAlignment="1">
      <alignment horizontal="left" vertical="center"/>
    </xf>
    <xf numFmtId="166" fontId="12" fillId="3" borderId="5" xfId="0" applyNumberFormat="1" applyFont="1" applyFill="1" applyBorder="1" applyAlignment="1">
      <alignment vertical="center"/>
    </xf>
    <xf numFmtId="167" fontId="13" fillId="0" borderId="0" xfId="0" applyNumberFormat="1" applyFont="1" applyAlignment="1">
      <alignment horizontal="left" vertical="center"/>
    </xf>
    <xf numFmtId="168" fontId="7" fillId="3" borderId="1" xfId="0" applyNumberFormat="1" applyFont="1" applyFill="1" applyBorder="1" applyAlignment="1">
      <alignment vertical="center"/>
    </xf>
    <xf numFmtId="168" fontId="14" fillId="3" borderId="1" xfId="0" applyNumberFormat="1" applyFont="1" applyFill="1" applyBorder="1" applyAlignment="1">
      <alignment vertical="center"/>
    </xf>
    <xf numFmtId="167" fontId="13" fillId="0" borderId="12" xfId="0" applyNumberFormat="1" applyFont="1" applyBorder="1" applyAlignment="1">
      <alignment horizontal="left" vertical="center"/>
    </xf>
    <xf numFmtId="167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166" fontId="16" fillId="5" borderId="1" xfId="0" applyNumberFormat="1" applyFont="1" applyFill="1" applyBorder="1" applyAlignment="1">
      <alignment horizontal="right" vertical="center"/>
    </xf>
    <xf numFmtId="166" fontId="9" fillId="5" borderId="1" xfId="0" applyNumberFormat="1" applyFont="1" applyFill="1" applyBorder="1" applyAlignment="1">
      <alignment horizontal="right" vertical="center"/>
    </xf>
    <xf numFmtId="166" fontId="16" fillId="5" borderId="5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166" fontId="0" fillId="0" borderId="0" xfId="0" applyNumberFormat="1" applyFont="1" applyAlignment="1"/>
    <xf numFmtId="170" fontId="0" fillId="0" borderId="0" xfId="0" applyNumberFormat="1" applyFont="1" applyAlignment="1">
      <alignment vertical="center"/>
    </xf>
    <xf numFmtId="0" fontId="17" fillId="2" borderId="1" xfId="0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center" wrapText="1"/>
    </xf>
    <xf numFmtId="170" fontId="17" fillId="2" borderId="14" xfId="0" applyNumberFormat="1" applyFont="1" applyFill="1" applyBorder="1" applyAlignment="1">
      <alignment horizontal="center" vertical="center" wrapText="1"/>
    </xf>
    <xf numFmtId="170" fontId="17" fillId="2" borderId="15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1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169" fontId="0" fillId="0" borderId="0" xfId="0" applyNumberFormat="1" applyAlignment="1">
      <alignment vertical="center"/>
    </xf>
    <xf numFmtId="0" fontId="0" fillId="0" borderId="5" xfId="0" applyFont="1" applyBorder="1" applyAlignment="1">
      <alignment vertical="center"/>
    </xf>
    <xf numFmtId="0" fontId="0" fillId="9" borderId="0" xfId="0" applyFont="1" applyFill="1" applyAlignment="1">
      <alignment vertical="center"/>
    </xf>
    <xf numFmtId="168" fontId="7" fillId="3" borderId="14" xfId="0" applyNumberFormat="1" applyFont="1" applyFill="1" applyBorder="1" applyAlignment="1">
      <alignment vertical="center"/>
    </xf>
    <xf numFmtId="168" fontId="14" fillId="3" borderId="14" xfId="0" applyNumberFormat="1" applyFont="1" applyFill="1" applyBorder="1" applyAlignment="1">
      <alignment vertical="center"/>
    </xf>
    <xf numFmtId="0" fontId="0" fillId="9" borderId="5" xfId="0" applyFont="1" applyFill="1" applyBorder="1" applyAlignment="1">
      <alignment vertical="center"/>
    </xf>
    <xf numFmtId="0" fontId="25" fillId="9" borderId="16" xfId="0" applyFont="1" applyFill="1" applyBorder="1" applyAlignment="1">
      <alignment vertical="center" wrapText="1"/>
    </xf>
    <xf numFmtId="166" fontId="0" fillId="0" borderId="5" xfId="0" applyNumberFormat="1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0" fillId="0" borderId="0" xfId="0" applyFont="1" applyAlignment="1"/>
    <xf numFmtId="166" fontId="5" fillId="4" borderId="15" xfId="0" applyNumberFormat="1" applyFont="1" applyFill="1" applyBorder="1" applyAlignment="1">
      <alignment vertical="center"/>
    </xf>
    <xf numFmtId="166" fontId="1" fillId="4" borderId="16" xfId="0" applyNumberFormat="1" applyFont="1" applyFill="1" applyBorder="1" applyAlignment="1">
      <alignment vertical="center"/>
    </xf>
    <xf numFmtId="170" fontId="17" fillId="2" borderId="18" xfId="0" applyNumberFormat="1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vertical="center" wrapText="1"/>
    </xf>
    <xf numFmtId="166" fontId="1" fillId="4" borderId="14" xfId="0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/>
    </xf>
    <xf numFmtId="0" fontId="28" fillId="0" borderId="16" xfId="0" applyFont="1" applyBorder="1" applyAlignment="1">
      <alignment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32" fillId="0" borderId="16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170" fontId="22" fillId="7" borderId="16" xfId="0" applyNumberFormat="1" applyFont="1" applyFill="1" applyBorder="1" applyAlignment="1">
      <alignment vertical="center"/>
    </xf>
    <xf numFmtId="170" fontId="19" fillId="7" borderId="16" xfId="0" applyNumberFormat="1" applyFont="1" applyFill="1" applyBorder="1" applyAlignment="1">
      <alignment vertical="center"/>
    </xf>
    <xf numFmtId="0" fontId="20" fillId="8" borderId="16" xfId="0" applyFont="1" applyFill="1" applyBorder="1" applyAlignment="1">
      <alignment horizontal="center" vertical="center"/>
    </xf>
    <xf numFmtId="170" fontId="23" fillId="6" borderId="16" xfId="0" applyNumberFormat="1" applyFont="1" applyFill="1" applyBorder="1" applyAlignment="1">
      <alignment vertical="center"/>
    </xf>
    <xf numFmtId="170" fontId="23" fillId="7" borderId="16" xfId="0" applyNumberFormat="1" applyFont="1" applyFill="1" applyBorder="1" applyAlignment="1">
      <alignment vertical="center"/>
    </xf>
    <xf numFmtId="0" fontId="18" fillId="10" borderId="16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left" vertical="center" wrapText="1"/>
    </xf>
    <xf numFmtId="0" fontId="18" fillId="12" borderId="16" xfId="0" applyFont="1" applyFill="1" applyBorder="1" applyAlignment="1">
      <alignment horizontal="center" vertical="center"/>
    </xf>
    <xf numFmtId="170" fontId="19" fillId="13" borderId="16" xfId="0" applyNumberFormat="1" applyFont="1" applyFill="1" applyBorder="1" applyAlignment="1">
      <alignment vertical="center"/>
    </xf>
    <xf numFmtId="170" fontId="5" fillId="13" borderId="16" xfId="0" applyNumberFormat="1" applyFont="1" applyFill="1" applyBorder="1" applyAlignment="1">
      <alignment vertical="center"/>
    </xf>
    <xf numFmtId="0" fontId="18" fillId="14" borderId="16" xfId="0" applyFont="1" applyFill="1" applyBorder="1" applyAlignment="1">
      <alignment horizontal="center" vertical="center"/>
    </xf>
    <xf numFmtId="170" fontId="5" fillId="15" borderId="16" xfId="0" applyNumberFormat="1" applyFont="1" applyFill="1" applyBorder="1" applyAlignment="1">
      <alignment vertical="center"/>
    </xf>
    <xf numFmtId="170" fontId="20" fillId="15" borderId="16" xfId="0" applyNumberFormat="1" applyFont="1" applyFill="1" applyBorder="1" applyAlignment="1">
      <alignment vertical="center"/>
    </xf>
    <xf numFmtId="170" fontId="26" fillId="15" borderId="16" xfId="0" applyNumberFormat="1" applyFont="1" applyFill="1" applyBorder="1" applyAlignment="1">
      <alignment vertical="center"/>
    </xf>
    <xf numFmtId="170" fontId="21" fillId="15" borderId="16" xfId="0" applyNumberFormat="1" applyFont="1" applyFill="1" applyBorder="1" applyAlignment="1">
      <alignment vertical="center"/>
    </xf>
    <xf numFmtId="170" fontId="22" fillId="15" borderId="16" xfId="0" applyNumberFormat="1" applyFont="1" applyFill="1" applyBorder="1" applyAlignment="1">
      <alignment vertical="center"/>
    </xf>
    <xf numFmtId="170" fontId="31" fillId="0" borderId="16" xfId="0" applyNumberFormat="1" applyFont="1" applyFill="1" applyBorder="1" applyAlignment="1">
      <alignment vertical="center"/>
    </xf>
    <xf numFmtId="170" fontId="19" fillId="0" borderId="16" xfId="0" applyNumberFormat="1" applyFont="1" applyFill="1" applyBorder="1" applyAlignment="1">
      <alignment vertical="center"/>
    </xf>
    <xf numFmtId="166" fontId="2" fillId="3" borderId="19" xfId="0" applyNumberFormat="1" applyFont="1" applyFill="1" applyBorder="1" applyAlignment="1">
      <alignment vertical="center"/>
    </xf>
    <xf numFmtId="166" fontId="2" fillId="3" borderId="16" xfId="0" applyNumberFormat="1" applyFont="1" applyFill="1" applyBorder="1" applyAlignment="1">
      <alignment vertical="center"/>
    </xf>
    <xf numFmtId="166" fontId="2" fillId="3" borderId="1" xfId="0" applyNumberFormat="1" applyFont="1" applyFill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49" fontId="33" fillId="3" borderId="6" xfId="0" applyNumberFormat="1" applyFont="1" applyFill="1" applyBorder="1" applyAlignment="1">
      <alignment horizontal="left" vertical="center" wrapText="1"/>
    </xf>
    <xf numFmtId="0" fontId="18" fillId="0" borderId="5" xfId="0" applyFont="1" applyBorder="1" applyAlignment="1"/>
    <xf numFmtId="0" fontId="18" fillId="0" borderId="16" xfId="0" applyFont="1" applyBorder="1" applyAlignment="1"/>
    <xf numFmtId="0" fontId="18" fillId="0" borderId="16" xfId="0" applyFont="1" applyBorder="1" applyAlignment="1">
      <alignment horizontal="center"/>
    </xf>
    <xf numFmtId="166" fontId="0" fillId="0" borderId="1" xfId="0" applyNumberFormat="1" applyFont="1" applyFill="1" applyBorder="1" applyAlignment="1">
      <alignment vertical="center"/>
    </xf>
    <xf numFmtId="166" fontId="0" fillId="0" borderId="10" xfId="0" applyNumberFormat="1" applyFont="1" applyFill="1" applyBorder="1" applyAlignment="1">
      <alignment vertical="center"/>
    </xf>
    <xf numFmtId="166" fontId="2" fillId="0" borderId="16" xfId="0" applyNumberFormat="1" applyFont="1" applyFill="1" applyBorder="1" applyAlignment="1">
      <alignment vertical="center"/>
    </xf>
    <xf numFmtId="166" fontId="2" fillId="0" borderId="1" xfId="0" applyNumberFormat="1" applyFont="1" applyFill="1" applyBorder="1" applyAlignment="1">
      <alignment vertical="center"/>
    </xf>
    <xf numFmtId="166" fontId="34" fillId="0" borderId="1" xfId="0" applyNumberFormat="1" applyFont="1" applyFill="1" applyBorder="1" applyAlignment="1">
      <alignment vertical="center"/>
    </xf>
    <xf numFmtId="166" fontId="2" fillId="0" borderId="17" xfId="0" applyNumberFormat="1" applyFont="1" applyFill="1" applyBorder="1" applyAlignment="1">
      <alignment vertical="center"/>
    </xf>
    <xf numFmtId="164" fontId="0" fillId="0" borderId="0" xfId="0" applyNumberFormat="1" applyFont="1" applyAlignment="1">
      <alignment vertical="center"/>
    </xf>
    <xf numFmtId="170" fontId="35" fillId="0" borderId="16" xfId="0" applyNumberFormat="1" applyFont="1" applyFill="1" applyBorder="1" applyAlignment="1">
      <alignment vertical="center"/>
    </xf>
    <xf numFmtId="166" fontId="2" fillId="9" borderId="1" xfId="0" applyNumberFormat="1" applyFont="1" applyFill="1" applyBorder="1" applyAlignment="1">
      <alignment vertical="center"/>
    </xf>
    <xf numFmtId="166" fontId="2" fillId="16" borderId="1" xfId="0" applyNumberFormat="1" applyFont="1" applyFill="1" applyBorder="1" applyAlignment="1">
      <alignment vertical="center"/>
    </xf>
    <xf numFmtId="170" fontId="31" fillId="17" borderId="16" xfId="0" applyNumberFormat="1" applyFont="1" applyFill="1" applyBorder="1" applyAlignment="1">
      <alignment vertical="center"/>
    </xf>
    <xf numFmtId="170" fontId="5" fillId="18" borderId="16" xfId="0" applyNumberFormat="1" applyFont="1" applyFill="1" applyBorder="1" applyAlignment="1">
      <alignment vertical="center"/>
    </xf>
    <xf numFmtId="170" fontId="23" fillId="18" borderId="16" xfId="0" applyNumberFormat="1" applyFont="1" applyFill="1" applyBorder="1" applyAlignment="1">
      <alignment vertical="center"/>
    </xf>
    <xf numFmtId="166" fontId="20" fillId="17" borderId="16" xfId="0" applyNumberFormat="1" applyFont="1" applyFill="1" applyBorder="1" applyAlignment="1">
      <alignment horizontal="center"/>
    </xf>
    <xf numFmtId="166" fontId="20" fillId="0" borderId="16" xfId="0" applyNumberFormat="1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30" fillId="0" borderId="3" xfId="0" applyFont="1" applyBorder="1"/>
    <xf numFmtId="0" fontId="30" fillId="0" borderId="4" xfId="0" applyFont="1" applyBorder="1"/>
    <xf numFmtId="0" fontId="2" fillId="0" borderId="8" xfId="0" applyFont="1" applyBorder="1"/>
    <xf numFmtId="166" fontId="19" fillId="0" borderId="16" xfId="0" applyNumberFormat="1" applyFont="1" applyFill="1" applyBorder="1" applyAlignment="1">
      <alignment horizontal="center"/>
    </xf>
    <xf numFmtId="0" fontId="2" fillId="0" borderId="16" xfId="0" applyFont="1" applyFill="1" applyBorder="1"/>
    <xf numFmtId="0" fontId="17" fillId="2" borderId="9" xfId="0" applyFont="1" applyFill="1" applyBorder="1" applyAlignment="1">
      <alignment horizontal="center" vertical="center" wrapText="1"/>
    </xf>
    <xf numFmtId="0" fontId="2" fillId="0" borderId="13" xfId="0" applyFont="1" applyBorder="1"/>
  </cellXfs>
  <cellStyles count="2">
    <cellStyle name="Euro" xfId="1" xr:uid="{00000000-0005-0000-0000-000000000000}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872"/>
  <sheetViews>
    <sheetView showGridLines="0" tabSelected="1" workbookViewId="0">
      <pane ySplit="1" topLeftCell="A81" activePane="bottomLeft" state="frozen"/>
      <selection pane="bottomLeft" activeCell="G9" sqref="G9:H25"/>
    </sheetView>
  </sheetViews>
  <sheetFormatPr defaultColWidth="14.42578125" defaultRowHeight="15" customHeight="1" x14ac:dyDescent="0.25"/>
  <cols>
    <col min="1" max="1" width="115.140625" customWidth="1"/>
    <col min="2" max="2" width="6.85546875" hidden="1" customWidth="1"/>
    <col min="3" max="3" width="18.7109375" customWidth="1"/>
    <col min="4" max="4" width="19.7109375" customWidth="1"/>
    <col min="5" max="6" width="17.85546875" customWidth="1"/>
    <col min="7" max="7" width="12.7109375" customWidth="1"/>
    <col min="8" max="9" width="9.140625" customWidth="1"/>
    <col min="10" max="13" width="8" customWidth="1"/>
  </cols>
  <sheetData>
    <row r="1" spans="1:13" ht="44.25" customHeight="1" x14ac:dyDescent="0.3">
      <c r="A1" s="107" t="s">
        <v>77</v>
      </c>
      <c r="B1" s="108"/>
      <c r="C1" s="109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customHeight="1" x14ac:dyDescent="0.25">
      <c r="A2" s="2"/>
      <c r="B2" s="3"/>
      <c r="C2" s="4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30" customHeight="1" x14ac:dyDescent="0.25">
      <c r="A3" s="6" t="s">
        <v>0</v>
      </c>
      <c r="B3" s="55"/>
      <c r="C3" s="56">
        <v>51027</v>
      </c>
      <c r="D3" s="61" t="s">
        <v>62</v>
      </c>
      <c r="E3" s="27"/>
      <c r="F3" s="1"/>
      <c r="G3" s="1"/>
      <c r="H3" s="1"/>
      <c r="I3" s="1"/>
      <c r="J3" s="1"/>
      <c r="K3" s="1"/>
      <c r="L3" s="1"/>
      <c r="M3" s="1"/>
    </row>
    <row r="4" spans="1:13" ht="30" customHeight="1" x14ac:dyDescent="0.25">
      <c r="A4" s="2"/>
      <c r="B4" s="3"/>
      <c r="C4" s="1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30" customHeight="1" x14ac:dyDescent="0.25">
      <c r="A5" s="7" t="s">
        <v>13</v>
      </c>
      <c r="B5" s="8"/>
      <c r="C5" s="9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30" customHeight="1" x14ac:dyDescent="0.25">
      <c r="A6" s="40" t="s">
        <v>1</v>
      </c>
      <c r="B6" s="11"/>
      <c r="C6" s="92">
        <v>1439.39</v>
      </c>
      <c r="D6" s="13"/>
      <c r="E6" s="1"/>
      <c r="F6" s="1"/>
      <c r="G6" s="1"/>
      <c r="H6" s="1"/>
      <c r="I6" s="1"/>
      <c r="J6" s="1"/>
      <c r="K6" s="1"/>
      <c r="L6" s="1"/>
      <c r="M6" s="1"/>
    </row>
    <row r="7" spans="1:13" ht="30" customHeight="1" x14ac:dyDescent="0.25">
      <c r="A7" s="40" t="s">
        <v>14</v>
      </c>
      <c r="B7" s="11"/>
      <c r="C7" s="92">
        <v>0</v>
      </c>
      <c r="D7" s="13"/>
      <c r="E7" s="1"/>
      <c r="F7" s="1"/>
      <c r="G7" s="1"/>
      <c r="H7" s="1"/>
      <c r="I7" s="1"/>
      <c r="J7" s="1"/>
      <c r="K7" s="1"/>
      <c r="L7" s="1"/>
      <c r="M7" s="1"/>
    </row>
    <row r="8" spans="1:13" ht="30" customHeight="1" x14ac:dyDescent="0.25">
      <c r="A8" s="40" t="s">
        <v>15</v>
      </c>
      <c r="B8" s="11"/>
      <c r="C8" s="92">
        <v>0</v>
      </c>
      <c r="D8" s="13"/>
      <c r="E8" s="1"/>
      <c r="F8" s="1"/>
      <c r="G8" s="1"/>
      <c r="H8" s="1"/>
      <c r="I8" s="1"/>
      <c r="J8" s="1"/>
      <c r="K8" s="1"/>
      <c r="L8" s="1"/>
      <c r="M8" s="1"/>
    </row>
    <row r="9" spans="1:13" ht="30" customHeight="1" x14ac:dyDescent="0.25">
      <c r="A9" s="40" t="s">
        <v>16</v>
      </c>
      <c r="B9" s="11"/>
      <c r="C9" s="92">
        <v>0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30" customHeight="1" x14ac:dyDescent="0.25">
      <c r="A10" s="40" t="s">
        <v>17</v>
      </c>
      <c r="B10" s="11"/>
      <c r="C10" s="92">
        <v>0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30" customHeight="1" x14ac:dyDescent="0.25">
      <c r="A11" s="88" t="s">
        <v>18</v>
      </c>
      <c r="B11" s="11"/>
      <c r="C11" s="96">
        <v>0</v>
      </c>
      <c r="D11" s="63"/>
      <c r="E11" s="1"/>
      <c r="F11" s="1"/>
      <c r="G11" s="1"/>
      <c r="H11" s="1"/>
      <c r="I11" s="1"/>
      <c r="J11" s="1"/>
      <c r="K11" s="1"/>
      <c r="L11" s="1"/>
      <c r="M11" s="1"/>
    </row>
    <row r="12" spans="1:13" ht="30" customHeight="1" x14ac:dyDescent="0.25">
      <c r="A12" s="41" t="s">
        <v>19</v>
      </c>
      <c r="B12" s="11"/>
      <c r="C12" s="12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0" customHeight="1" x14ac:dyDescent="0.25">
      <c r="A13" s="10"/>
      <c r="B13" s="15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0" customHeight="1" x14ac:dyDescent="0.25">
      <c r="A14" s="6" t="s">
        <v>20</v>
      </c>
      <c r="B14" s="17">
        <f>SUM(B6:B13)</f>
        <v>0</v>
      </c>
      <c r="C14" s="18">
        <f>SUM(C6:C13)</f>
        <v>1439.39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30" customHeight="1" x14ac:dyDescent="0.25">
      <c r="A15" s="2"/>
      <c r="B15" s="3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30" customHeight="1" x14ac:dyDescent="0.25">
      <c r="A16" s="7" t="s">
        <v>21</v>
      </c>
      <c r="B16" s="8"/>
      <c r="C16" s="9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30" customHeight="1" x14ac:dyDescent="0.25">
      <c r="A17" s="41" t="s">
        <v>70</v>
      </c>
      <c r="B17" s="11"/>
      <c r="C17" s="92">
        <v>1913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30" customHeight="1" x14ac:dyDescent="0.25">
      <c r="A18" s="42" t="s">
        <v>2</v>
      </c>
      <c r="B18" s="19"/>
      <c r="C18" s="93">
        <v>1524</v>
      </c>
      <c r="D18" s="45"/>
      <c r="E18" s="1"/>
      <c r="F18" s="1"/>
      <c r="G18" s="1"/>
      <c r="H18" s="1"/>
      <c r="I18" s="1"/>
      <c r="J18" s="1"/>
      <c r="K18" s="1"/>
      <c r="L18" s="1"/>
      <c r="M18" s="1"/>
    </row>
    <row r="19" spans="1:13" ht="30" customHeight="1" x14ac:dyDescent="0.25">
      <c r="A19" s="14"/>
      <c r="B19" s="15"/>
      <c r="C19" s="16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30" customHeight="1" x14ac:dyDescent="0.25">
      <c r="A20" s="6" t="s">
        <v>22</v>
      </c>
      <c r="B20" s="17">
        <f>SUM(B17:B19)</f>
        <v>0</v>
      </c>
      <c r="C20" s="18">
        <f>SUM(C17:C19)</f>
        <v>3437</v>
      </c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30" customHeight="1" x14ac:dyDescent="0.25">
      <c r="A21" s="20"/>
      <c r="B21" s="21"/>
      <c r="C21" s="9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30" customHeight="1" x14ac:dyDescent="0.25">
      <c r="A22" s="7" t="s">
        <v>23</v>
      </c>
      <c r="B22" s="22"/>
      <c r="C22" s="18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30" customHeight="1" x14ac:dyDescent="0.25">
      <c r="A23" s="43" t="s">
        <v>24</v>
      </c>
      <c r="B23" s="23"/>
      <c r="C23" s="84">
        <v>0</v>
      </c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30" customHeight="1" x14ac:dyDescent="0.25">
      <c r="A24" s="43" t="s">
        <v>25</v>
      </c>
      <c r="B24" s="48"/>
      <c r="C24" s="85">
        <v>0</v>
      </c>
      <c r="D24" s="46"/>
      <c r="E24" s="46"/>
      <c r="F24" s="1"/>
      <c r="G24" s="1"/>
      <c r="H24" s="1"/>
      <c r="I24" s="1"/>
      <c r="J24" s="1"/>
      <c r="K24" s="1"/>
      <c r="L24" s="1"/>
      <c r="M24" s="1"/>
    </row>
    <row r="25" spans="1:13" ht="30" customHeight="1" x14ac:dyDescent="0.25">
      <c r="A25" s="44" t="s">
        <v>26</v>
      </c>
      <c r="B25" s="48"/>
      <c r="C25" s="85">
        <v>0</v>
      </c>
      <c r="D25" s="46"/>
      <c r="E25" s="46"/>
      <c r="F25" s="46"/>
      <c r="G25" s="1"/>
      <c r="H25" s="1"/>
      <c r="I25" s="1"/>
      <c r="J25" s="1"/>
      <c r="K25" s="1"/>
      <c r="L25" s="1"/>
      <c r="M25" s="1"/>
    </row>
    <row r="26" spans="1:13" ht="30" customHeight="1" x14ac:dyDescent="0.25">
      <c r="A26" s="44" t="s">
        <v>27</v>
      </c>
      <c r="B26" s="48"/>
      <c r="C26" s="94">
        <v>0</v>
      </c>
      <c r="D26" s="46"/>
      <c r="E26" s="46"/>
      <c r="F26" s="46"/>
      <c r="G26" s="1"/>
      <c r="H26" s="1"/>
      <c r="I26" s="1"/>
      <c r="J26" s="1"/>
      <c r="K26" s="1"/>
      <c r="L26" s="1"/>
      <c r="M26" s="1"/>
    </row>
    <row r="27" spans="1:13" ht="30" customHeight="1" x14ac:dyDescent="0.25">
      <c r="A27" s="44" t="s">
        <v>28</v>
      </c>
      <c r="B27" s="48"/>
      <c r="C27" s="94">
        <v>0</v>
      </c>
      <c r="D27" s="46"/>
      <c r="E27" s="1"/>
      <c r="F27" s="1"/>
      <c r="G27" s="1"/>
      <c r="H27" s="1"/>
      <c r="I27" s="1"/>
      <c r="J27" s="1"/>
      <c r="K27" s="1"/>
      <c r="L27" s="1"/>
      <c r="M27" s="1"/>
    </row>
    <row r="28" spans="1:13" ht="30" customHeight="1" x14ac:dyDescent="0.25">
      <c r="A28" s="44" t="s">
        <v>29</v>
      </c>
      <c r="B28" s="48"/>
      <c r="C28" s="94">
        <v>0</v>
      </c>
      <c r="D28" s="46"/>
      <c r="E28" s="1"/>
      <c r="F28" s="1"/>
      <c r="G28" s="1"/>
      <c r="H28" s="1"/>
      <c r="I28" s="1"/>
      <c r="J28" s="1"/>
      <c r="K28" s="1"/>
      <c r="L28" s="1"/>
      <c r="M28" s="1"/>
    </row>
    <row r="29" spans="1:13" ht="30" customHeight="1" x14ac:dyDescent="0.25">
      <c r="A29" s="44" t="s">
        <v>30</v>
      </c>
      <c r="B29" s="48"/>
      <c r="C29" s="94">
        <v>0</v>
      </c>
      <c r="D29" s="50"/>
      <c r="E29" s="47"/>
      <c r="F29" s="47"/>
      <c r="G29" s="1"/>
      <c r="H29" s="1"/>
      <c r="I29" s="1"/>
      <c r="J29" s="1"/>
      <c r="K29" s="1"/>
      <c r="L29" s="1"/>
      <c r="M29" s="1"/>
    </row>
    <row r="30" spans="1:13" ht="30" customHeight="1" x14ac:dyDescent="0.25">
      <c r="A30" s="44" t="s">
        <v>3</v>
      </c>
      <c r="B30" s="48"/>
      <c r="C30" s="94">
        <v>0</v>
      </c>
      <c r="D30" s="46"/>
      <c r="E30" s="1"/>
      <c r="F30" s="1"/>
      <c r="G30" s="1"/>
      <c r="H30" s="1"/>
      <c r="I30" s="1"/>
      <c r="J30" s="1"/>
      <c r="K30" s="1"/>
      <c r="L30" s="1"/>
      <c r="M30" s="1"/>
    </row>
    <row r="31" spans="1:13" ht="30" customHeight="1" x14ac:dyDescent="0.25">
      <c r="A31" s="44" t="s">
        <v>31</v>
      </c>
      <c r="B31" s="48"/>
      <c r="C31" s="94">
        <v>0</v>
      </c>
      <c r="D31" s="46"/>
      <c r="E31" s="1"/>
      <c r="F31" s="1"/>
      <c r="G31" s="1"/>
      <c r="H31" s="1"/>
      <c r="I31" s="1"/>
      <c r="J31" s="1"/>
      <c r="K31" s="1"/>
      <c r="L31" s="1"/>
      <c r="M31" s="1"/>
    </row>
    <row r="32" spans="1:13" ht="30" customHeight="1" x14ac:dyDescent="0.25">
      <c r="A32" s="44" t="s">
        <v>32</v>
      </c>
      <c r="B32" s="49"/>
      <c r="C32" s="94">
        <v>0</v>
      </c>
      <c r="D32" s="46"/>
      <c r="E32" s="1"/>
      <c r="F32" s="1"/>
      <c r="G32" s="1"/>
      <c r="H32" s="1"/>
      <c r="I32" s="1"/>
      <c r="J32" s="1"/>
      <c r="K32" s="1"/>
      <c r="L32" s="1"/>
      <c r="M32" s="1"/>
    </row>
    <row r="33" spans="1:13" ht="30" customHeight="1" x14ac:dyDescent="0.25">
      <c r="A33" s="44" t="s">
        <v>4</v>
      </c>
      <c r="B33" s="49"/>
      <c r="C33" s="94">
        <v>4833</v>
      </c>
      <c r="D33" s="46"/>
      <c r="E33" s="1"/>
      <c r="F33" s="1"/>
      <c r="G33" s="1"/>
      <c r="H33" s="1"/>
      <c r="I33" s="1"/>
      <c r="J33" s="1"/>
      <c r="K33" s="1"/>
      <c r="L33" s="1"/>
      <c r="M33" s="1"/>
    </row>
    <row r="34" spans="1:13" ht="30" customHeight="1" x14ac:dyDescent="0.25">
      <c r="A34" s="44" t="s">
        <v>5</v>
      </c>
      <c r="B34" s="24"/>
      <c r="C34" s="97">
        <v>3000</v>
      </c>
      <c r="D34" s="51" t="s">
        <v>59</v>
      </c>
      <c r="E34" s="1"/>
      <c r="F34" s="1"/>
      <c r="G34" s="1"/>
      <c r="H34" s="1"/>
      <c r="I34" s="1"/>
      <c r="J34" s="1"/>
      <c r="K34" s="1"/>
      <c r="L34" s="1"/>
      <c r="M34" s="1"/>
    </row>
    <row r="35" spans="1:13" ht="30" customHeight="1" x14ac:dyDescent="0.25">
      <c r="A35" s="44" t="s">
        <v>33</v>
      </c>
      <c r="B35" s="24"/>
      <c r="C35" s="16">
        <v>0</v>
      </c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30" customHeight="1" x14ac:dyDescent="0.25">
      <c r="A36" s="6" t="s">
        <v>34</v>
      </c>
      <c r="B36" s="17"/>
      <c r="C36" s="18">
        <f>SUM(C23:C35)</f>
        <v>7833</v>
      </c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30" customHeight="1" x14ac:dyDescent="0.25">
      <c r="A37" s="20"/>
      <c r="B37" s="21"/>
      <c r="C37" s="9"/>
      <c r="D37" s="5"/>
      <c r="E37" s="1"/>
      <c r="F37" s="1"/>
      <c r="G37" s="5"/>
      <c r="H37" s="5"/>
      <c r="I37" s="5"/>
      <c r="J37" s="5"/>
      <c r="K37" s="5"/>
      <c r="L37" s="5"/>
      <c r="M37" s="5"/>
    </row>
    <row r="38" spans="1:13" ht="30" customHeight="1" x14ac:dyDescent="0.25">
      <c r="A38" s="7" t="s">
        <v>35</v>
      </c>
      <c r="B38" s="25"/>
      <c r="C38" s="52"/>
      <c r="D38" s="1"/>
      <c r="E38" s="5"/>
      <c r="F38" s="5"/>
      <c r="G38" s="1"/>
      <c r="H38" s="1"/>
      <c r="I38" s="1"/>
      <c r="J38" s="1"/>
      <c r="K38" s="1"/>
      <c r="L38" s="1"/>
      <c r="M38" s="1"/>
    </row>
    <row r="39" spans="1:13" ht="30" customHeight="1" x14ac:dyDescent="0.25">
      <c r="A39" s="40" t="s">
        <v>6</v>
      </c>
      <c r="B39" s="48"/>
      <c r="C39" s="101">
        <v>72.290000000000006</v>
      </c>
      <c r="D39" s="53"/>
      <c r="E39" s="1"/>
      <c r="F39" s="1"/>
      <c r="G39" s="1"/>
      <c r="H39" s="1"/>
      <c r="I39" s="1"/>
      <c r="J39" s="1"/>
      <c r="K39" s="1"/>
      <c r="L39" s="1"/>
      <c r="M39" s="1"/>
    </row>
    <row r="40" spans="1:13" ht="30" customHeight="1" x14ac:dyDescent="0.25">
      <c r="A40" s="40" t="s">
        <v>7</v>
      </c>
      <c r="B40" s="48"/>
      <c r="C40" s="95">
        <v>1631.7</v>
      </c>
      <c r="D40" s="63"/>
      <c r="E40" s="1"/>
      <c r="F40" s="1"/>
      <c r="G40" s="1"/>
      <c r="H40" s="1"/>
      <c r="I40" s="1"/>
      <c r="J40" s="1"/>
      <c r="K40" s="1"/>
      <c r="L40" s="1"/>
      <c r="M40" s="1"/>
    </row>
    <row r="41" spans="1:13" ht="30" customHeight="1" x14ac:dyDescent="0.25">
      <c r="A41" s="40" t="s">
        <v>36</v>
      </c>
      <c r="B41" s="23"/>
      <c r="C41" s="86">
        <v>0</v>
      </c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30" customHeight="1" x14ac:dyDescent="0.25">
      <c r="A42" s="41" t="s">
        <v>37</v>
      </c>
      <c r="B42" s="23"/>
      <c r="C42" s="86">
        <v>0</v>
      </c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30" customHeight="1" x14ac:dyDescent="0.25">
      <c r="A43" s="41" t="s">
        <v>38</v>
      </c>
      <c r="B43" s="23"/>
      <c r="C43" s="86">
        <v>0</v>
      </c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30" customHeight="1" x14ac:dyDescent="0.25">
      <c r="A44" s="41" t="s">
        <v>39</v>
      </c>
      <c r="B44" s="23"/>
      <c r="C44" s="86">
        <v>0</v>
      </c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30" customHeight="1" x14ac:dyDescent="0.25">
      <c r="A45" s="40" t="s">
        <v>40</v>
      </c>
      <c r="B45" s="23"/>
      <c r="C45" s="100">
        <v>20000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30" customHeight="1" x14ac:dyDescent="0.25">
      <c r="A46" s="40" t="s">
        <v>29</v>
      </c>
      <c r="B46" s="23"/>
      <c r="C46" s="95">
        <v>0</v>
      </c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30" customHeight="1" x14ac:dyDescent="0.25">
      <c r="A47" s="40" t="s">
        <v>60</v>
      </c>
      <c r="B47" s="23"/>
      <c r="C47" s="95">
        <v>3000</v>
      </c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30" customHeight="1" x14ac:dyDescent="0.25">
      <c r="A48" s="40" t="s">
        <v>79</v>
      </c>
      <c r="B48" s="23"/>
      <c r="C48" s="86">
        <v>6971.51</v>
      </c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30" customHeight="1" x14ac:dyDescent="0.25">
      <c r="A49" s="41" t="s">
        <v>41</v>
      </c>
      <c r="B49" s="23"/>
      <c r="C49" s="86">
        <v>0</v>
      </c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30" customHeight="1" x14ac:dyDescent="0.25">
      <c r="A50" s="14" t="s">
        <v>76</v>
      </c>
      <c r="B50" s="11"/>
      <c r="C50" s="87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30" customHeight="1" x14ac:dyDescent="0.25">
      <c r="A51" s="6" t="s">
        <v>42</v>
      </c>
      <c r="B51" s="17"/>
      <c r="C51" s="18">
        <f>SUM(C38:C50)</f>
        <v>31675.5</v>
      </c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30" customHeight="1" x14ac:dyDescent="0.25">
      <c r="A52" s="1"/>
      <c r="B52" s="26"/>
      <c r="C52" s="27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30" customHeight="1" x14ac:dyDescent="0.25">
      <c r="A53" s="28" t="s">
        <v>43</v>
      </c>
      <c r="B53" s="29"/>
      <c r="C53" s="30">
        <f>+C3+C14+C20+C36+C51</f>
        <v>95411.89</v>
      </c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30" customHeight="1" x14ac:dyDescent="0.25">
      <c r="A54" s="28" t="s">
        <v>44</v>
      </c>
      <c r="B54" s="31"/>
      <c r="C54" s="30">
        <f>C3+C14+C36</f>
        <v>60299.39</v>
      </c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30" customHeight="1" x14ac:dyDescent="0.25">
      <c r="A55" s="28" t="s">
        <v>45</v>
      </c>
      <c r="B55" s="26"/>
      <c r="C55" s="30">
        <f>C20+C51</f>
        <v>35112.5</v>
      </c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30" customHeight="1" x14ac:dyDescent="0.25">
      <c r="A56" s="1"/>
      <c r="B56" s="26"/>
      <c r="C56" s="27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30" customHeight="1" x14ac:dyDescent="0.25">
      <c r="A57" s="7" t="s">
        <v>46</v>
      </c>
      <c r="B57" s="8"/>
      <c r="C57" s="9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30" customHeight="1" x14ac:dyDescent="0.25">
      <c r="A58" s="40" t="s">
        <v>47</v>
      </c>
      <c r="B58" s="11"/>
      <c r="C58" s="12">
        <v>4448</v>
      </c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30" customHeight="1" x14ac:dyDescent="0.25">
      <c r="A59" s="41" t="s">
        <v>48</v>
      </c>
      <c r="B59" s="23"/>
      <c r="C59" s="16">
        <v>0</v>
      </c>
      <c r="D59" s="1"/>
      <c r="E59" s="98"/>
      <c r="F59" s="1"/>
      <c r="G59" s="1"/>
      <c r="H59" s="1"/>
      <c r="I59" s="1"/>
      <c r="J59" s="1"/>
      <c r="K59" s="1"/>
      <c r="L59" s="1"/>
      <c r="M59" s="1"/>
    </row>
    <row r="60" spans="1:13" ht="30" customHeight="1" x14ac:dyDescent="0.25">
      <c r="A60" s="41" t="s">
        <v>49</v>
      </c>
      <c r="B60" s="11"/>
      <c r="C60" s="12">
        <v>0</v>
      </c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30" customHeight="1" x14ac:dyDescent="0.25">
      <c r="A61" s="40" t="s">
        <v>50</v>
      </c>
      <c r="B61" s="11"/>
      <c r="C61" s="12">
        <v>0</v>
      </c>
      <c r="D61" s="13"/>
      <c r="E61" s="13"/>
      <c r="F61" s="1"/>
      <c r="G61" s="1"/>
      <c r="H61" s="1"/>
      <c r="I61" s="1"/>
      <c r="J61" s="1"/>
      <c r="K61" s="1"/>
      <c r="L61" s="1"/>
      <c r="M61" s="1"/>
    </row>
    <row r="62" spans="1:13" ht="30" customHeight="1" x14ac:dyDescent="0.25">
      <c r="A62" s="6" t="s">
        <v>51</v>
      </c>
      <c r="B62" s="17">
        <f>SUM(B58:B61)</f>
        <v>0</v>
      </c>
      <c r="C62" s="18">
        <f>SUM(C58:C61)</f>
        <v>4448</v>
      </c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30" customHeight="1" x14ac:dyDescent="0.25">
      <c r="A63" s="1"/>
      <c r="B63" s="26"/>
      <c r="C63" s="27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30" customHeight="1" x14ac:dyDescent="0.25">
      <c r="A64" s="28" t="s">
        <v>52</v>
      </c>
      <c r="B64" s="26"/>
      <c r="C64" s="30">
        <f>+C53-C62</f>
        <v>90963.89</v>
      </c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30" customHeight="1" x14ac:dyDescent="0.25">
      <c r="A65" s="1"/>
      <c r="B65" s="26"/>
      <c r="C65" s="27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s="54" customFormat="1" ht="30" customHeight="1" x14ac:dyDescent="0.25">
      <c r="A66" s="62" t="s">
        <v>8</v>
      </c>
      <c r="B66" s="17" t="e">
        <f>SUM(#REF!)</f>
        <v>#REF!</v>
      </c>
      <c r="C66" s="59">
        <f>IF(F90&lt;0,F90,0)</f>
        <v>0</v>
      </c>
      <c r="D66" s="58" t="s">
        <v>63</v>
      </c>
      <c r="E66" s="1"/>
      <c r="F66" s="1"/>
      <c r="G66" s="1"/>
      <c r="H66" s="1"/>
      <c r="I66" s="1"/>
      <c r="J66" s="1"/>
      <c r="K66" s="1"/>
      <c r="L66" s="1"/>
      <c r="M66" s="1"/>
    </row>
    <row r="67" spans="1:13" ht="30" customHeight="1" x14ac:dyDescent="0.25">
      <c r="A67" s="28" t="s">
        <v>53</v>
      </c>
      <c r="B67" s="29"/>
      <c r="C67" s="30">
        <f>+C64+C66</f>
        <v>90963.89</v>
      </c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30" customHeight="1" x14ac:dyDescent="0.25">
      <c r="A68" s="1"/>
      <c r="B68" s="26"/>
      <c r="C68" s="27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30" customHeight="1" x14ac:dyDescent="0.25">
      <c r="A69" s="113" t="s">
        <v>54</v>
      </c>
      <c r="B69" s="114"/>
      <c r="C69" s="114"/>
      <c r="D69" s="114"/>
      <c r="E69" s="114"/>
      <c r="F69" s="110"/>
      <c r="G69" s="1"/>
      <c r="H69" s="1"/>
      <c r="I69" s="1"/>
      <c r="J69" s="1"/>
      <c r="K69" s="1"/>
      <c r="L69" s="1"/>
      <c r="M69" s="1"/>
    </row>
    <row r="70" spans="1:13" ht="30" customHeight="1" x14ac:dyDescent="0.25">
      <c r="A70" s="32"/>
      <c r="B70" s="33"/>
      <c r="C70" s="34"/>
      <c r="D70" s="34"/>
      <c r="E70" s="32"/>
      <c r="F70" s="32"/>
      <c r="G70" s="1"/>
      <c r="H70" s="1"/>
      <c r="I70" s="1"/>
      <c r="J70" s="1"/>
      <c r="K70" s="1"/>
      <c r="L70" s="1"/>
      <c r="M70" s="1"/>
    </row>
    <row r="71" spans="1:13" ht="30" customHeight="1" x14ac:dyDescent="0.25">
      <c r="A71" s="89"/>
      <c r="B71" s="60"/>
      <c r="C71" s="111"/>
      <c r="D71" s="112"/>
      <c r="E71" s="112"/>
      <c r="F71" s="112"/>
      <c r="G71" s="1"/>
      <c r="H71" s="1"/>
      <c r="I71" s="1"/>
      <c r="J71" s="1"/>
      <c r="K71" s="1"/>
      <c r="L71" s="1"/>
      <c r="M71" s="1"/>
    </row>
    <row r="72" spans="1:13" ht="30" customHeight="1" x14ac:dyDescent="0.25">
      <c r="A72" s="90"/>
      <c r="B72" s="91"/>
      <c r="C72" s="106" t="s">
        <v>55</v>
      </c>
      <c r="D72" s="106"/>
      <c r="E72" s="105" t="s">
        <v>78</v>
      </c>
      <c r="F72" s="105"/>
      <c r="G72" s="1"/>
      <c r="H72" s="1"/>
      <c r="I72" s="1"/>
      <c r="J72" s="1"/>
      <c r="K72" s="1"/>
      <c r="L72" s="1"/>
      <c r="M72" s="1"/>
    </row>
    <row r="73" spans="1:13" ht="30" customHeight="1" x14ac:dyDescent="0.25">
      <c r="A73" s="64" t="s">
        <v>75</v>
      </c>
      <c r="B73" s="76"/>
      <c r="C73" s="82">
        <f>56777+4448</f>
        <v>61225</v>
      </c>
      <c r="D73" s="83"/>
      <c r="E73" s="77">
        <f>+C53</f>
        <v>95411.89</v>
      </c>
      <c r="F73" s="78"/>
      <c r="G73" s="1"/>
      <c r="H73" s="1"/>
      <c r="I73" s="1"/>
      <c r="J73" s="1"/>
      <c r="K73" s="1"/>
      <c r="L73" s="1"/>
      <c r="M73" s="1"/>
    </row>
    <row r="74" spans="1:13" ht="30" customHeight="1" x14ac:dyDescent="0.25">
      <c r="A74" s="64" t="s">
        <v>9</v>
      </c>
      <c r="B74" s="76"/>
      <c r="C74" s="82">
        <v>0</v>
      </c>
      <c r="D74" s="83"/>
      <c r="E74" s="79">
        <v>0</v>
      </c>
      <c r="F74" s="78"/>
      <c r="G74" s="1"/>
      <c r="H74" s="1"/>
      <c r="I74" s="1"/>
      <c r="J74" s="1"/>
      <c r="K74" s="1"/>
      <c r="L74" s="1"/>
      <c r="M74" s="1"/>
    </row>
    <row r="75" spans="1:13" ht="30" customHeight="1" x14ac:dyDescent="0.25">
      <c r="A75" s="64" t="s">
        <v>61</v>
      </c>
      <c r="B75" s="76"/>
      <c r="C75" s="82">
        <v>-4448</v>
      </c>
      <c r="D75" s="83"/>
      <c r="E75" s="77">
        <f>-C58</f>
        <v>-4448</v>
      </c>
      <c r="F75" s="78"/>
      <c r="G75" s="1"/>
      <c r="H75" s="1"/>
      <c r="I75" s="1"/>
      <c r="J75" s="1"/>
      <c r="K75" s="1"/>
      <c r="L75" s="1"/>
      <c r="M75" s="1"/>
    </row>
    <row r="76" spans="1:13" ht="30" customHeight="1" x14ac:dyDescent="0.25">
      <c r="A76" s="64" t="s">
        <v>69</v>
      </c>
      <c r="B76" s="76"/>
      <c r="C76" s="82">
        <v>0</v>
      </c>
      <c r="D76" s="83"/>
      <c r="E76" s="79">
        <v>0</v>
      </c>
      <c r="F76" s="78"/>
      <c r="G76" s="1"/>
      <c r="H76" s="1"/>
      <c r="I76" s="1"/>
      <c r="J76" s="1"/>
      <c r="K76" s="1"/>
      <c r="L76" s="1"/>
      <c r="M76" s="1"/>
    </row>
    <row r="77" spans="1:13" ht="30" customHeight="1" x14ac:dyDescent="0.25">
      <c r="A77" s="65" t="s">
        <v>65</v>
      </c>
      <c r="B77" s="76" t="s">
        <v>56</v>
      </c>
      <c r="C77" s="82"/>
      <c r="D77" s="82">
        <f>SUM(C73:C76)</f>
        <v>56777</v>
      </c>
      <c r="E77" s="80"/>
      <c r="F77" s="78">
        <f>SUM(E73:E76)</f>
        <v>90963.89</v>
      </c>
      <c r="G77" s="35"/>
      <c r="H77" s="1"/>
      <c r="I77" s="1"/>
      <c r="J77" s="1"/>
      <c r="K77" s="1"/>
      <c r="L77" s="1"/>
      <c r="M77" s="1"/>
    </row>
    <row r="78" spans="1:13" ht="30" customHeight="1" x14ac:dyDescent="0.25">
      <c r="A78" s="64" t="s">
        <v>67</v>
      </c>
      <c r="B78" s="71"/>
      <c r="C78" s="82"/>
      <c r="D78" s="99">
        <v>6608</v>
      </c>
      <c r="E78" s="77"/>
      <c r="F78" s="77">
        <f>+C55</f>
        <v>35112.5</v>
      </c>
      <c r="G78" s="1"/>
      <c r="H78" s="1"/>
      <c r="I78" s="1"/>
      <c r="J78" s="1"/>
      <c r="K78" s="1"/>
      <c r="L78" s="1"/>
      <c r="M78" s="1"/>
    </row>
    <row r="79" spans="1:13" ht="30" customHeight="1" x14ac:dyDescent="0.25">
      <c r="A79" s="64" t="s">
        <v>68</v>
      </c>
      <c r="B79" s="71"/>
      <c r="C79" s="82"/>
      <c r="D79" s="83"/>
      <c r="E79" s="77"/>
      <c r="F79" s="77"/>
      <c r="G79" s="1"/>
      <c r="H79" s="1"/>
      <c r="I79" s="1"/>
      <c r="J79" s="1"/>
      <c r="K79" s="1"/>
      <c r="L79" s="1"/>
      <c r="M79" s="1"/>
    </row>
    <row r="80" spans="1:13" s="54" customFormat="1" ht="30" customHeight="1" x14ac:dyDescent="0.25">
      <c r="A80" s="65" t="s">
        <v>72</v>
      </c>
      <c r="B80" s="71"/>
      <c r="C80" s="82"/>
      <c r="D80" s="102">
        <f>+D77-D78-D79</f>
        <v>50169</v>
      </c>
      <c r="E80" s="77"/>
      <c r="F80" s="103">
        <f>+F77-F78-F79</f>
        <v>55851.39</v>
      </c>
      <c r="G80" s="1"/>
      <c r="H80" s="1"/>
      <c r="I80" s="1"/>
      <c r="J80" s="1"/>
      <c r="K80" s="1"/>
      <c r="L80" s="1"/>
      <c r="M80" s="1"/>
    </row>
    <row r="81" spans="1:13" s="54" customFormat="1" ht="30" customHeight="1" x14ac:dyDescent="0.25">
      <c r="A81" s="64" t="s">
        <v>10</v>
      </c>
      <c r="B81" s="76" t="s">
        <v>56</v>
      </c>
      <c r="C81" s="83"/>
      <c r="D81" s="82">
        <v>64637.62</v>
      </c>
      <c r="E81" s="81"/>
      <c r="F81" s="77">
        <v>63306.37</v>
      </c>
      <c r="G81" s="1"/>
      <c r="H81" s="1"/>
      <c r="I81" s="1"/>
      <c r="J81" s="1"/>
      <c r="K81" s="1"/>
      <c r="L81" s="1"/>
      <c r="M81" s="1"/>
    </row>
    <row r="82" spans="1:13" ht="30" customHeight="1" x14ac:dyDescent="0.25">
      <c r="A82" s="64" t="s">
        <v>74</v>
      </c>
      <c r="B82" s="76" t="s">
        <v>56</v>
      </c>
      <c r="C82" s="83"/>
      <c r="D82" s="82">
        <f>C82</f>
        <v>0</v>
      </c>
      <c r="E82" s="81"/>
      <c r="F82" s="77">
        <v>0</v>
      </c>
      <c r="G82" s="1"/>
      <c r="H82" s="1"/>
      <c r="I82" s="1"/>
      <c r="J82" s="1"/>
      <c r="K82" s="1"/>
      <c r="L82" s="1"/>
      <c r="M82" s="1"/>
    </row>
    <row r="83" spans="1:13" ht="30" customHeight="1" x14ac:dyDescent="0.25">
      <c r="A83" s="64" t="s">
        <v>11</v>
      </c>
      <c r="B83" s="71" t="s">
        <v>56</v>
      </c>
      <c r="C83" s="83"/>
      <c r="D83" s="82">
        <v>4880.54</v>
      </c>
      <c r="E83" s="81"/>
      <c r="F83" s="77">
        <v>0</v>
      </c>
      <c r="G83" s="1"/>
      <c r="H83" s="1"/>
      <c r="I83" s="1"/>
      <c r="J83" s="1"/>
      <c r="K83" s="1"/>
      <c r="L83" s="1"/>
      <c r="M83" s="1"/>
    </row>
    <row r="84" spans="1:13" ht="30" customHeight="1" x14ac:dyDescent="0.25">
      <c r="A84" s="64" t="s">
        <v>66</v>
      </c>
      <c r="B84" s="76" t="s">
        <v>56</v>
      </c>
      <c r="C84" s="83"/>
      <c r="D84" s="82">
        <v>0</v>
      </c>
      <c r="E84" s="81"/>
      <c r="F84" s="77">
        <v>0</v>
      </c>
      <c r="G84" s="1"/>
      <c r="H84" s="1"/>
      <c r="I84" s="1"/>
      <c r="J84" s="1"/>
      <c r="K84" s="1"/>
      <c r="L84" s="1"/>
      <c r="M84" s="1"/>
    </row>
    <row r="85" spans="1:13" ht="30" customHeight="1" x14ac:dyDescent="0.25">
      <c r="A85" s="64" t="s">
        <v>64</v>
      </c>
      <c r="B85" s="71" t="s">
        <v>56</v>
      </c>
      <c r="C85" s="83"/>
      <c r="D85" s="82">
        <f>C85</f>
        <v>0</v>
      </c>
      <c r="E85" s="81"/>
      <c r="F85" s="77">
        <v>0</v>
      </c>
      <c r="G85" s="1"/>
      <c r="H85" s="1"/>
      <c r="I85" s="1"/>
      <c r="J85" s="1"/>
      <c r="K85" s="1"/>
      <c r="L85" s="1"/>
      <c r="M85" s="1"/>
    </row>
    <row r="86" spans="1:13" ht="30" customHeight="1" x14ac:dyDescent="0.25">
      <c r="A86" s="64" t="s">
        <v>57</v>
      </c>
      <c r="B86" s="76" t="s">
        <v>56</v>
      </c>
      <c r="C86" s="83"/>
      <c r="D86" s="82">
        <v>7613</v>
      </c>
      <c r="E86" s="81"/>
      <c r="F86" s="77">
        <v>7613</v>
      </c>
      <c r="G86" s="1"/>
      <c r="H86" s="1"/>
      <c r="I86" s="1"/>
      <c r="J86" s="1"/>
      <c r="K86" s="1"/>
      <c r="L86" s="1"/>
      <c r="M86" s="1"/>
    </row>
    <row r="87" spans="1:13" s="54" customFormat="1" ht="30" customHeight="1" x14ac:dyDescent="0.25">
      <c r="A87" s="72" t="s">
        <v>73</v>
      </c>
      <c r="B87" s="73"/>
      <c r="C87" s="74"/>
      <c r="D87" s="75"/>
      <c r="E87" s="66"/>
      <c r="F87" s="67"/>
      <c r="G87" s="1"/>
      <c r="H87" s="1"/>
      <c r="I87" s="1"/>
      <c r="J87" s="1"/>
      <c r="K87" s="1"/>
      <c r="L87" s="1"/>
      <c r="M87" s="1"/>
    </row>
    <row r="88" spans="1:13" ht="30" customHeight="1" x14ac:dyDescent="0.25">
      <c r="A88" s="65" t="s">
        <v>71</v>
      </c>
      <c r="B88" s="68" t="s">
        <v>58</v>
      </c>
      <c r="C88" s="69"/>
      <c r="D88" s="70">
        <f>D80+D81+D82+D83+D84+D85+D86+D87</f>
        <v>127300.15999999999</v>
      </c>
      <c r="E88" s="70"/>
      <c r="F88" s="104">
        <f>F80+F81+F82+F83+F84+F85+F86</f>
        <v>126770.76000000001</v>
      </c>
      <c r="G88" s="1"/>
      <c r="H88" s="1"/>
      <c r="I88" s="1"/>
      <c r="J88" s="1"/>
      <c r="K88" s="1"/>
      <c r="L88" s="1"/>
      <c r="M88" s="1"/>
    </row>
    <row r="89" spans="1:13" ht="30" customHeight="1" x14ac:dyDescent="0.25">
      <c r="A89" s="1"/>
      <c r="B89" s="26"/>
      <c r="C89" s="27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30" customHeight="1" x14ac:dyDescent="0.25">
      <c r="A90" s="36" t="s">
        <v>12</v>
      </c>
      <c r="B90" s="37"/>
      <c r="C90" s="38"/>
      <c r="D90" s="39"/>
      <c r="E90" s="39"/>
      <c r="F90" s="57">
        <f>+D88-F88</f>
        <v>529.39999999997963</v>
      </c>
      <c r="G90" s="1"/>
      <c r="H90" s="1"/>
      <c r="I90" s="1"/>
      <c r="J90" s="1"/>
      <c r="K90" s="1"/>
      <c r="L90" s="1"/>
      <c r="M90" s="1"/>
    </row>
    <row r="91" spans="1:13" ht="14.25" customHeight="1" x14ac:dyDescent="0.25">
      <c r="A91" s="1"/>
      <c r="B91" s="26"/>
      <c r="C91" s="27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4.25" customHeight="1" x14ac:dyDescent="0.25">
      <c r="A92" s="1"/>
      <c r="B92" s="26"/>
      <c r="C92" s="27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4.25" customHeight="1" x14ac:dyDescent="0.25">
      <c r="A93" s="1"/>
      <c r="B93" s="26"/>
      <c r="C93" s="27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4.25" customHeight="1" x14ac:dyDescent="0.25">
      <c r="A94" s="1"/>
      <c r="B94" s="26"/>
      <c r="C94" s="27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4.25" customHeight="1" x14ac:dyDescent="0.25">
      <c r="A95" s="1"/>
      <c r="B95" s="26"/>
      <c r="C95" s="27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4.25" customHeight="1" x14ac:dyDescent="0.25">
      <c r="A96" s="1"/>
      <c r="B96" s="26"/>
      <c r="C96" s="27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4.25" customHeight="1" x14ac:dyDescent="0.25">
      <c r="A97" s="1"/>
      <c r="B97" s="26"/>
      <c r="C97" s="27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4.25" customHeight="1" x14ac:dyDescent="0.25">
      <c r="A98" s="1"/>
      <c r="B98" s="26"/>
      <c r="C98" s="27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4.25" customHeight="1" x14ac:dyDescent="0.25">
      <c r="A99" s="1"/>
      <c r="B99" s="26"/>
      <c r="C99" s="27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4.25" customHeight="1" x14ac:dyDescent="0.25">
      <c r="A100" s="1"/>
      <c r="B100" s="26"/>
      <c r="C100" s="27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4.25" customHeight="1" x14ac:dyDescent="0.25">
      <c r="A101" s="1"/>
      <c r="B101" s="26"/>
      <c r="C101" s="27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4.25" customHeight="1" x14ac:dyDescent="0.25">
      <c r="A102" s="1"/>
      <c r="B102" s="26"/>
      <c r="C102" s="27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4.25" customHeight="1" x14ac:dyDescent="0.25">
      <c r="A103" s="1"/>
      <c r="B103" s="26"/>
      <c r="C103" s="27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4.25" customHeight="1" x14ac:dyDescent="0.25">
      <c r="A104" s="1"/>
      <c r="B104" s="26"/>
      <c r="C104" s="27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4.25" customHeight="1" x14ac:dyDescent="0.25">
      <c r="A105" s="1"/>
      <c r="B105" s="26"/>
      <c r="C105" s="27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4.25" customHeight="1" x14ac:dyDescent="0.25">
      <c r="A106" s="1"/>
      <c r="B106" s="26"/>
      <c r="C106" s="27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4.25" customHeight="1" x14ac:dyDescent="0.25">
      <c r="A107" s="1"/>
      <c r="B107" s="26"/>
      <c r="C107" s="27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4.25" customHeight="1" x14ac:dyDescent="0.25">
      <c r="A108" s="1"/>
      <c r="B108" s="26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4.25" customHeight="1" x14ac:dyDescent="0.25">
      <c r="A109" s="1"/>
      <c r="B109" s="26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4.25" customHeight="1" x14ac:dyDescent="0.25">
      <c r="A110" s="1"/>
      <c r="B110" s="26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4.25" customHeight="1" x14ac:dyDescent="0.25">
      <c r="A111" s="1"/>
      <c r="B111" s="26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4.25" customHeight="1" x14ac:dyDescent="0.25">
      <c r="A112" s="1"/>
      <c r="B112" s="26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4.25" customHeight="1" x14ac:dyDescent="0.25">
      <c r="A113" s="1"/>
      <c r="B113" s="26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4.25" customHeight="1" x14ac:dyDescent="0.25">
      <c r="A114" s="1"/>
      <c r="B114" s="26"/>
      <c r="C114" s="27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4.25" customHeight="1" x14ac:dyDescent="0.25">
      <c r="A115" s="1"/>
      <c r="B115" s="26"/>
      <c r="C115" s="27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4.25" customHeight="1" x14ac:dyDescent="0.25">
      <c r="A116" s="1"/>
      <c r="B116" s="26"/>
      <c r="C116" s="27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4.25" customHeight="1" x14ac:dyDescent="0.25">
      <c r="A117" s="1"/>
      <c r="B117" s="26"/>
      <c r="C117" s="27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4.25" customHeight="1" x14ac:dyDescent="0.25">
      <c r="A118" s="1"/>
      <c r="B118" s="26"/>
      <c r="C118" s="27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4.25" customHeight="1" x14ac:dyDescent="0.25">
      <c r="A119" s="1"/>
      <c r="B119" s="26"/>
      <c r="C119" s="27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4.25" customHeight="1" x14ac:dyDescent="0.25">
      <c r="A120" s="1"/>
      <c r="B120" s="26"/>
      <c r="C120" s="27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4.25" customHeight="1" x14ac:dyDescent="0.25">
      <c r="A121" s="1"/>
      <c r="B121" s="26"/>
      <c r="C121" s="27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4.25" customHeight="1" x14ac:dyDescent="0.25">
      <c r="A122" s="1"/>
      <c r="B122" s="26"/>
      <c r="C122" s="27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4.25" customHeight="1" x14ac:dyDescent="0.25">
      <c r="A123" s="1"/>
      <c r="B123" s="26"/>
      <c r="C123" s="27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4.25" customHeight="1" x14ac:dyDescent="0.25">
      <c r="A124" s="1"/>
      <c r="B124" s="26"/>
      <c r="C124" s="27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4.25" customHeight="1" x14ac:dyDescent="0.25">
      <c r="A125" s="1"/>
      <c r="B125" s="26"/>
      <c r="C125" s="27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4.25" customHeight="1" x14ac:dyDescent="0.25">
      <c r="A126" s="1"/>
      <c r="B126" s="26"/>
      <c r="C126" s="27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4.25" customHeight="1" x14ac:dyDescent="0.25">
      <c r="A127" s="1"/>
      <c r="B127" s="26"/>
      <c r="C127" s="27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4.25" customHeight="1" x14ac:dyDescent="0.25">
      <c r="A128" s="1"/>
      <c r="B128" s="26"/>
      <c r="C128" s="27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4.25" customHeight="1" x14ac:dyDescent="0.25">
      <c r="A129" s="1"/>
      <c r="B129" s="26"/>
      <c r="C129" s="27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4.25" customHeight="1" x14ac:dyDescent="0.25">
      <c r="A130" s="1"/>
      <c r="B130" s="26"/>
      <c r="C130" s="27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4.25" customHeight="1" x14ac:dyDescent="0.25">
      <c r="A131" s="1"/>
      <c r="B131" s="26"/>
      <c r="C131" s="27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4.25" customHeight="1" x14ac:dyDescent="0.25">
      <c r="A132" s="1"/>
      <c r="B132" s="26"/>
      <c r="C132" s="27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14.25" customHeight="1" x14ac:dyDescent="0.25">
      <c r="A133" s="1"/>
      <c r="B133" s="26"/>
      <c r="C133" s="27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14.25" customHeight="1" x14ac:dyDescent="0.25">
      <c r="A134" s="1"/>
      <c r="B134" s="26"/>
      <c r="C134" s="27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14.25" customHeight="1" x14ac:dyDescent="0.25">
      <c r="A135" s="1"/>
      <c r="B135" s="26"/>
      <c r="C135" s="27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14.25" customHeight="1" x14ac:dyDescent="0.25">
      <c r="A136" s="1"/>
      <c r="B136" s="26"/>
      <c r="C136" s="27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14.25" customHeight="1" x14ac:dyDescent="0.25">
      <c r="A137" s="1"/>
      <c r="B137" s="26"/>
      <c r="C137" s="27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14.25" customHeight="1" x14ac:dyDescent="0.25">
      <c r="A138" s="1"/>
      <c r="B138" s="26"/>
      <c r="C138" s="27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14.25" customHeight="1" x14ac:dyDescent="0.25">
      <c r="A139" s="1"/>
      <c r="B139" s="26"/>
      <c r="C139" s="27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14.25" customHeight="1" x14ac:dyDescent="0.25">
      <c r="A140" s="1"/>
      <c r="B140" s="26"/>
      <c r="C140" s="27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14.25" customHeight="1" x14ac:dyDescent="0.25">
      <c r="A141" s="1"/>
      <c r="B141" s="26"/>
      <c r="C141" s="27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14.25" customHeight="1" x14ac:dyDescent="0.25">
      <c r="A142" s="1"/>
      <c r="B142" s="26"/>
      <c r="C142" s="27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14.25" customHeight="1" x14ac:dyDescent="0.25">
      <c r="A143" s="1"/>
      <c r="B143" s="26"/>
      <c r="C143" s="27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14.25" customHeight="1" x14ac:dyDescent="0.25">
      <c r="A144" s="1"/>
      <c r="B144" s="26"/>
      <c r="C144" s="27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4.25" customHeight="1" x14ac:dyDescent="0.25">
      <c r="A145" s="1"/>
      <c r="B145" s="26"/>
      <c r="C145" s="27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4.25" customHeight="1" x14ac:dyDescent="0.25">
      <c r="A146" s="1"/>
      <c r="B146" s="26"/>
      <c r="C146" s="27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4.25" customHeight="1" x14ac:dyDescent="0.25">
      <c r="A147" s="1"/>
      <c r="B147" s="26"/>
      <c r="C147" s="27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4.25" customHeight="1" x14ac:dyDescent="0.25">
      <c r="A148" s="1"/>
      <c r="B148" s="26"/>
      <c r="C148" s="27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4.25" customHeight="1" x14ac:dyDescent="0.25">
      <c r="A149" s="1"/>
      <c r="B149" s="26"/>
      <c r="C149" s="27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4.25" customHeight="1" x14ac:dyDescent="0.25">
      <c r="A150" s="1"/>
      <c r="B150" s="26"/>
      <c r="C150" s="27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4.25" customHeight="1" x14ac:dyDescent="0.25">
      <c r="A151" s="1"/>
      <c r="B151" s="26"/>
      <c r="C151" s="27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4.25" customHeight="1" x14ac:dyDescent="0.25">
      <c r="A152" s="1"/>
      <c r="B152" s="26"/>
      <c r="C152" s="27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4.25" customHeight="1" x14ac:dyDescent="0.25">
      <c r="A153" s="1"/>
      <c r="B153" s="26"/>
      <c r="C153" s="27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4.25" customHeight="1" x14ac:dyDescent="0.25">
      <c r="A154" s="1"/>
      <c r="B154" s="26"/>
      <c r="C154" s="27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4.25" customHeight="1" x14ac:dyDescent="0.25">
      <c r="A155" s="1"/>
      <c r="B155" s="26"/>
      <c r="C155" s="27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4.25" customHeight="1" x14ac:dyDescent="0.25">
      <c r="A156" s="1"/>
      <c r="B156" s="26"/>
      <c r="C156" s="27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4.25" customHeight="1" x14ac:dyDescent="0.25">
      <c r="A157" s="1"/>
      <c r="B157" s="26"/>
      <c r="C157" s="27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4.25" customHeight="1" x14ac:dyDescent="0.25">
      <c r="A158" s="1"/>
      <c r="B158" s="26"/>
      <c r="C158" s="27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4.25" customHeight="1" x14ac:dyDescent="0.25">
      <c r="A159" s="1"/>
      <c r="B159" s="26"/>
      <c r="C159" s="27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14.25" customHeight="1" x14ac:dyDescent="0.25">
      <c r="A160" s="1"/>
      <c r="B160" s="26"/>
      <c r="C160" s="27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14.25" customHeight="1" x14ac:dyDescent="0.25">
      <c r="A161" s="1"/>
      <c r="B161" s="26"/>
      <c r="C161" s="27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14.25" customHeight="1" x14ac:dyDescent="0.25">
      <c r="A162" s="1"/>
      <c r="B162" s="26"/>
      <c r="C162" s="27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14.25" customHeight="1" x14ac:dyDescent="0.25">
      <c r="A163" s="1"/>
      <c r="B163" s="26"/>
      <c r="C163" s="27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14.25" customHeight="1" x14ac:dyDescent="0.25">
      <c r="A164" s="1"/>
      <c r="B164" s="26"/>
      <c r="C164" s="27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14.25" customHeight="1" x14ac:dyDescent="0.25">
      <c r="A165" s="1"/>
      <c r="B165" s="26"/>
      <c r="C165" s="27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14.25" customHeight="1" x14ac:dyDescent="0.25">
      <c r="A166" s="1"/>
      <c r="B166" s="26"/>
      <c r="C166" s="27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14.25" customHeight="1" x14ac:dyDescent="0.25">
      <c r="A167" s="1"/>
      <c r="B167" s="26"/>
      <c r="C167" s="27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14.25" customHeight="1" x14ac:dyDescent="0.25">
      <c r="A168" s="1"/>
      <c r="B168" s="26"/>
      <c r="C168" s="27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14.25" customHeight="1" x14ac:dyDescent="0.25">
      <c r="A169" s="1"/>
      <c r="B169" s="26"/>
      <c r="C169" s="27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14.25" customHeight="1" x14ac:dyDescent="0.25">
      <c r="A170" s="1"/>
      <c r="B170" s="26"/>
      <c r="C170" s="27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14.25" customHeight="1" x14ac:dyDescent="0.25">
      <c r="A171" s="1"/>
      <c r="B171" s="26"/>
      <c r="C171" s="27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14.25" customHeight="1" x14ac:dyDescent="0.25">
      <c r="A172" s="1"/>
      <c r="B172" s="26"/>
      <c r="C172" s="27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14.25" customHeight="1" x14ac:dyDescent="0.25">
      <c r="A173" s="1"/>
      <c r="B173" s="26"/>
      <c r="C173" s="27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14.25" customHeight="1" x14ac:dyDescent="0.25">
      <c r="A174" s="1"/>
      <c r="B174" s="26"/>
      <c r="C174" s="27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14.25" customHeight="1" x14ac:dyDescent="0.25">
      <c r="A175" s="1"/>
      <c r="B175" s="26"/>
      <c r="C175" s="27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14.25" customHeight="1" x14ac:dyDescent="0.25">
      <c r="A176" s="1"/>
      <c r="B176" s="26"/>
      <c r="C176" s="27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14.25" customHeight="1" x14ac:dyDescent="0.25">
      <c r="A177" s="1"/>
      <c r="B177" s="26"/>
      <c r="C177" s="27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14.25" customHeight="1" x14ac:dyDescent="0.25">
      <c r="A178" s="1"/>
      <c r="B178" s="26"/>
      <c r="C178" s="27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14.25" customHeight="1" x14ac:dyDescent="0.25">
      <c r="A179" s="1"/>
      <c r="B179" s="26"/>
      <c r="C179" s="27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14.25" customHeight="1" x14ac:dyDescent="0.25">
      <c r="A180" s="1"/>
      <c r="B180" s="26"/>
      <c r="C180" s="27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14.25" customHeight="1" x14ac:dyDescent="0.25">
      <c r="A181" s="1"/>
      <c r="B181" s="26"/>
      <c r="C181" s="27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14.25" customHeight="1" x14ac:dyDescent="0.25">
      <c r="A182" s="1"/>
      <c r="B182" s="26"/>
      <c r="C182" s="27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14.25" customHeight="1" x14ac:dyDescent="0.25">
      <c r="A183" s="1"/>
      <c r="B183" s="26"/>
      <c r="C183" s="27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14.25" customHeight="1" x14ac:dyDescent="0.25">
      <c r="A184" s="1"/>
      <c r="B184" s="26"/>
      <c r="C184" s="27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14.25" customHeight="1" x14ac:dyDescent="0.25">
      <c r="A185" s="1"/>
      <c r="B185" s="26"/>
      <c r="C185" s="27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14.25" customHeight="1" x14ac:dyDescent="0.25">
      <c r="A186" s="1"/>
      <c r="B186" s="26"/>
      <c r="C186" s="27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14.25" customHeight="1" x14ac:dyDescent="0.25">
      <c r="A187" s="1"/>
      <c r="B187" s="26"/>
      <c r="C187" s="27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4.25" customHeight="1" x14ac:dyDescent="0.25">
      <c r="A188" s="1"/>
      <c r="B188" s="26"/>
      <c r="C188" s="27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14.25" customHeight="1" x14ac:dyDescent="0.25">
      <c r="A189" s="1"/>
      <c r="B189" s="26"/>
      <c r="C189" s="27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14.25" customHeight="1" x14ac:dyDescent="0.25">
      <c r="A190" s="1"/>
      <c r="B190" s="26"/>
      <c r="C190" s="27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14.25" customHeight="1" x14ac:dyDescent="0.25">
      <c r="A191" s="1"/>
      <c r="B191" s="26"/>
      <c r="C191" s="27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14.25" customHeight="1" x14ac:dyDescent="0.25">
      <c r="A192" s="1"/>
      <c r="B192" s="26"/>
      <c r="C192" s="27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14.25" customHeight="1" x14ac:dyDescent="0.25">
      <c r="A193" s="1"/>
      <c r="B193" s="26"/>
      <c r="C193" s="27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14.25" customHeight="1" x14ac:dyDescent="0.25">
      <c r="A194" s="1"/>
      <c r="B194" s="26"/>
      <c r="C194" s="27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14.25" customHeight="1" x14ac:dyDescent="0.25">
      <c r="A195" s="1"/>
      <c r="B195" s="26"/>
      <c r="C195" s="27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4.25" customHeight="1" x14ac:dyDescent="0.25">
      <c r="A196" s="1"/>
      <c r="B196" s="26"/>
      <c r="C196" s="27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14.25" customHeight="1" x14ac:dyDescent="0.25">
      <c r="A197" s="1"/>
      <c r="B197" s="26"/>
      <c r="C197" s="27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4.25" customHeight="1" x14ac:dyDescent="0.25">
      <c r="A198" s="1"/>
      <c r="B198" s="26"/>
      <c r="C198" s="27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14.25" customHeight="1" x14ac:dyDescent="0.25">
      <c r="A199" s="1"/>
      <c r="B199" s="26"/>
      <c r="C199" s="27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14.25" customHeight="1" x14ac:dyDescent="0.25">
      <c r="A200" s="1"/>
      <c r="B200" s="26"/>
      <c r="C200" s="27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14.25" customHeight="1" x14ac:dyDescent="0.25">
      <c r="A201" s="1"/>
      <c r="B201" s="26"/>
      <c r="C201" s="27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14.25" customHeight="1" x14ac:dyDescent="0.25">
      <c r="A202" s="1"/>
      <c r="B202" s="26"/>
      <c r="C202" s="27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14.25" customHeight="1" x14ac:dyDescent="0.25">
      <c r="A203" s="1"/>
      <c r="B203" s="26"/>
      <c r="C203" s="27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14.25" customHeight="1" x14ac:dyDescent="0.25">
      <c r="A204" s="1"/>
      <c r="B204" s="26"/>
      <c r="C204" s="27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14.25" customHeight="1" x14ac:dyDescent="0.25">
      <c r="A205" s="1"/>
      <c r="B205" s="26"/>
      <c r="C205" s="27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14.25" customHeight="1" x14ac:dyDescent="0.25">
      <c r="A206" s="1"/>
      <c r="B206" s="26"/>
      <c r="C206" s="27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14.25" customHeight="1" x14ac:dyDescent="0.25">
      <c r="A207" s="1"/>
      <c r="B207" s="26"/>
      <c r="C207" s="27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14.25" customHeight="1" x14ac:dyDescent="0.25">
      <c r="A208" s="1"/>
      <c r="B208" s="26"/>
      <c r="C208" s="27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14.25" customHeight="1" x14ac:dyDescent="0.25">
      <c r="A209" s="1"/>
      <c r="B209" s="26"/>
      <c r="C209" s="27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14.25" customHeight="1" x14ac:dyDescent="0.25">
      <c r="A210" s="1"/>
      <c r="B210" s="26"/>
      <c r="C210" s="27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14.25" customHeight="1" x14ac:dyDescent="0.25">
      <c r="A211" s="1"/>
      <c r="B211" s="26"/>
      <c r="C211" s="27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14.25" customHeight="1" x14ac:dyDescent="0.25">
      <c r="A212" s="1"/>
      <c r="B212" s="26"/>
      <c r="C212" s="27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14.25" customHeight="1" x14ac:dyDescent="0.25">
      <c r="A213" s="1"/>
      <c r="B213" s="26"/>
      <c r="C213" s="27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14.25" customHeight="1" x14ac:dyDescent="0.25">
      <c r="A214" s="1"/>
      <c r="B214" s="26"/>
      <c r="C214" s="27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14.25" customHeight="1" x14ac:dyDescent="0.25">
      <c r="A215" s="1"/>
      <c r="B215" s="26"/>
      <c r="C215" s="27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14.25" customHeight="1" x14ac:dyDescent="0.25">
      <c r="A216" s="1"/>
      <c r="B216" s="26"/>
      <c r="C216" s="27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14.25" customHeight="1" x14ac:dyDescent="0.25">
      <c r="A217" s="1"/>
      <c r="B217" s="26"/>
      <c r="C217" s="27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14.25" customHeight="1" x14ac:dyDescent="0.25">
      <c r="A218" s="1"/>
      <c r="B218" s="26"/>
      <c r="C218" s="27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14.25" customHeight="1" x14ac:dyDescent="0.25">
      <c r="A219" s="1"/>
      <c r="B219" s="26"/>
      <c r="C219" s="27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14.25" customHeight="1" x14ac:dyDescent="0.25">
      <c r="A220" s="1"/>
      <c r="B220" s="26"/>
      <c r="C220" s="27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14.25" customHeight="1" x14ac:dyDescent="0.25">
      <c r="A221" s="1"/>
      <c r="B221" s="26"/>
      <c r="C221" s="27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14.25" customHeight="1" x14ac:dyDescent="0.25">
      <c r="A222" s="1"/>
      <c r="B222" s="26"/>
      <c r="C222" s="27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14.25" customHeight="1" x14ac:dyDescent="0.25">
      <c r="A223" s="1"/>
      <c r="B223" s="26"/>
      <c r="C223" s="27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14.25" customHeight="1" x14ac:dyDescent="0.25">
      <c r="A224" s="1"/>
      <c r="B224" s="26"/>
      <c r="C224" s="27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14.25" customHeight="1" x14ac:dyDescent="0.25">
      <c r="A225" s="1"/>
      <c r="B225" s="26"/>
      <c r="C225" s="27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14.25" customHeight="1" x14ac:dyDescent="0.25">
      <c r="A226" s="1"/>
      <c r="B226" s="26"/>
      <c r="C226" s="27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14.25" customHeight="1" x14ac:dyDescent="0.25">
      <c r="A227" s="1"/>
      <c r="B227" s="26"/>
      <c r="C227" s="27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14.25" customHeight="1" x14ac:dyDescent="0.25">
      <c r="A228" s="1"/>
      <c r="B228" s="26"/>
      <c r="C228" s="27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14.25" customHeight="1" x14ac:dyDescent="0.25">
      <c r="A229" s="1"/>
      <c r="B229" s="26"/>
      <c r="C229" s="27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14.25" customHeight="1" x14ac:dyDescent="0.25">
      <c r="A230" s="1"/>
      <c r="B230" s="26"/>
      <c r="C230" s="27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14.25" customHeight="1" x14ac:dyDescent="0.25">
      <c r="A231" s="1"/>
      <c r="B231" s="26"/>
      <c r="C231" s="27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14.25" customHeight="1" x14ac:dyDescent="0.25">
      <c r="A232" s="1"/>
      <c r="B232" s="26"/>
      <c r="C232" s="27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14.25" customHeight="1" x14ac:dyDescent="0.25">
      <c r="A233" s="1"/>
      <c r="B233" s="26"/>
      <c r="C233" s="27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14.25" customHeight="1" x14ac:dyDescent="0.25">
      <c r="A234" s="1"/>
      <c r="B234" s="26"/>
      <c r="C234" s="27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14.25" customHeight="1" x14ac:dyDescent="0.25">
      <c r="A235" s="1"/>
      <c r="B235" s="26"/>
      <c r="C235" s="27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4.25" customHeight="1" x14ac:dyDescent="0.25">
      <c r="A236" s="1"/>
      <c r="B236" s="26"/>
      <c r="C236" s="27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14.25" customHeight="1" x14ac:dyDescent="0.25">
      <c r="A237" s="1"/>
      <c r="B237" s="26"/>
      <c r="C237" s="27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14.25" customHeight="1" x14ac:dyDescent="0.25">
      <c r="A238" s="1"/>
      <c r="B238" s="26"/>
      <c r="C238" s="27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14.25" customHeight="1" x14ac:dyDescent="0.25">
      <c r="A239" s="1"/>
      <c r="B239" s="26"/>
      <c r="C239" s="27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14.25" customHeight="1" x14ac:dyDescent="0.25">
      <c r="A240" s="1"/>
      <c r="B240" s="26"/>
      <c r="C240" s="27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14.25" customHeight="1" x14ac:dyDescent="0.25">
      <c r="A241" s="1"/>
      <c r="B241" s="26"/>
      <c r="C241" s="27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14.25" customHeight="1" x14ac:dyDescent="0.25">
      <c r="A242" s="1"/>
      <c r="B242" s="26"/>
      <c r="C242" s="27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4.25" customHeight="1" x14ac:dyDescent="0.25">
      <c r="A243" s="1"/>
      <c r="B243" s="26"/>
      <c r="C243" s="27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14.25" customHeight="1" x14ac:dyDescent="0.25">
      <c r="A244" s="1"/>
      <c r="B244" s="26"/>
      <c r="C244" s="27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14.25" customHeight="1" x14ac:dyDescent="0.25">
      <c r="A245" s="1"/>
      <c r="B245" s="26"/>
      <c r="C245" s="27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14.25" customHeight="1" x14ac:dyDescent="0.25">
      <c r="A246" s="1"/>
      <c r="B246" s="26"/>
      <c r="C246" s="27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14.25" customHeight="1" x14ac:dyDescent="0.25">
      <c r="A247" s="1"/>
      <c r="B247" s="26"/>
      <c r="C247" s="27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14.25" customHeight="1" x14ac:dyDescent="0.25">
      <c r="A248" s="1"/>
      <c r="B248" s="26"/>
      <c r="C248" s="27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14.25" customHeight="1" x14ac:dyDescent="0.25">
      <c r="A249" s="1"/>
      <c r="B249" s="26"/>
      <c r="C249" s="27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14.25" customHeight="1" x14ac:dyDescent="0.25">
      <c r="A250" s="1"/>
      <c r="B250" s="26"/>
      <c r="C250" s="27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14.25" customHeight="1" x14ac:dyDescent="0.25">
      <c r="A251" s="1"/>
      <c r="B251" s="26"/>
      <c r="C251" s="27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14.25" customHeight="1" x14ac:dyDescent="0.25">
      <c r="A252" s="1"/>
      <c r="B252" s="26"/>
      <c r="C252" s="27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14.25" customHeight="1" x14ac:dyDescent="0.25">
      <c r="A253" s="1"/>
      <c r="B253" s="26"/>
      <c r="C253" s="27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14.25" customHeight="1" x14ac:dyDescent="0.25">
      <c r="A254" s="1"/>
      <c r="B254" s="26"/>
      <c r="C254" s="27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14.25" customHeight="1" x14ac:dyDescent="0.25">
      <c r="A255" s="1"/>
      <c r="B255" s="26"/>
      <c r="C255" s="27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14.25" customHeight="1" x14ac:dyDescent="0.25">
      <c r="A256" s="1"/>
      <c r="B256" s="26"/>
      <c r="C256" s="27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14.25" customHeight="1" x14ac:dyDescent="0.25">
      <c r="A257" s="1"/>
      <c r="B257" s="26"/>
      <c r="C257" s="27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14.25" customHeight="1" x14ac:dyDescent="0.25">
      <c r="A258" s="1"/>
      <c r="B258" s="26"/>
      <c r="C258" s="27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14.25" customHeight="1" x14ac:dyDescent="0.25">
      <c r="A259" s="1"/>
      <c r="B259" s="26"/>
      <c r="C259" s="27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14.25" customHeight="1" x14ac:dyDescent="0.25">
      <c r="A260" s="1"/>
      <c r="B260" s="26"/>
      <c r="C260" s="27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14.25" customHeight="1" x14ac:dyDescent="0.25">
      <c r="A261" s="1"/>
      <c r="B261" s="26"/>
      <c r="C261" s="27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14.25" customHeight="1" x14ac:dyDescent="0.25">
      <c r="A262" s="1"/>
      <c r="B262" s="26"/>
      <c r="C262" s="27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14.25" customHeight="1" x14ac:dyDescent="0.25">
      <c r="A263" s="1"/>
      <c r="B263" s="26"/>
      <c r="C263" s="27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4.25" customHeight="1" x14ac:dyDescent="0.25">
      <c r="A264" s="1"/>
      <c r="B264" s="26"/>
      <c r="C264" s="27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4.25" customHeight="1" x14ac:dyDescent="0.25">
      <c r="A265" s="1"/>
      <c r="B265" s="26"/>
      <c r="C265" s="27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4.25" customHeight="1" x14ac:dyDescent="0.25">
      <c r="A266" s="1"/>
      <c r="B266" s="26"/>
      <c r="C266" s="27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4.25" customHeight="1" x14ac:dyDescent="0.25">
      <c r="A267" s="1"/>
      <c r="B267" s="26"/>
      <c r="C267" s="27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4.25" customHeight="1" x14ac:dyDescent="0.25">
      <c r="A268" s="1"/>
      <c r="B268" s="26"/>
      <c r="C268" s="27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4.25" customHeight="1" x14ac:dyDescent="0.25">
      <c r="A269" s="1"/>
      <c r="B269" s="26"/>
      <c r="C269" s="27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4.25" customHeight="1" x14ac:dyDescent="0.25">
      <c r="A270" s="1"/>
      <c r="B270" s="26"/>
      <c r="C270" s="27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4.25" customHeight="1" x14ac:dyDescent="0.25">
      <c r="A271" s="1"/>
      <c r="B271" s="26"/>
      <c r="C271" s="27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4.25" customHeight="1" x14ac:dyDescent="0.25">
      <c r="A272" s="1"/>
      <c r="B272" s="26"/>
      <c r="C272" s="27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14.25" customHeight="1" x14ac:dyDescent="0.25">
      <c r="A273" s="1"/>
      <c r="B273" s="26"/>
      <c r="C273" s="27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14.25" customHeight="1" x14ac:dyDescent="0.25">
      <c r="A274" s="1"/>
      <c r="B274" s="26"/>
      <c r="C274" s="27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14.25" customHeight="1" x14ac:dyDescent="0.25">
      <c r="A275" s="1"/>
      <c r="B275" s="26"/>
      <c r="C275" s="27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14.25" customHeight="1" x14ac:dyDescent="0.25">
      <c r="A276" s="1"/>
      <c r="B276" s="26"/>
      <c r="C276" s="27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14.25" customHeight="1" x14ac:dyDescent="0.25">
      <c r="A277" s="1"/>
      <c r="B277" s="26"/>
      <c r="C277" s="27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14.25" customHeight="1" x14ac:dyDescent="0.25">
      <c r="A278" s="1"/>
      <c r="B278" s="26"/>
      <c r="C278" s="27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14.25" customHeight="1" x14ac:dyDescent="0.25">
      <c r="A279" s="1"/>
      <c r="B279" s="26"/>
      <c r="C279" s="27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1:13" ht="14.25" customHeight="1" x14ac:dyDescent="0.25">
      <c r="A280" s="1"/>
      <c r="B280" s="26"/>
      <c r="C280" s="27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1:13" ht="14.25" customHeight="1" x14ac:dyDescent="0.25">
      <c r="A281" s="1"/>
      <c r="B281" s="26"/>
      <c r="C281" s="27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14.25" customHeight="1" x14ac:dyDescent="0.25">
      <c r="A282" s="1"/>
      <c r="B282" s="26"/>
      <c r="C282" s="27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1:13" ht="14.25" customHeight="1" x14ac:dyDescent="0.25">
      <c r="A283" s="1"/>
      <c r="B283" s="26"/>
      <c r="C283" s="27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1:13" ht="14.25" customHeight="1" x14ac:dyDescent="0.25">
      <c r="A284" s="1"/>
      <c r="B284" s="26"/>
      <c r="C284" s="27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1:13" ht="14.25" customHeight="1" x14ac:dyDescent="0.25">
      <c r="A285" s="1"/>
      <c r="B285" s="26"/>
      <c r="C285" s="27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1:13" ht="14.25" customHeight="1" x14ac:dyDescent="0.25">
      <c r="A286" s="1"/>
      <c r="B286" s="26"/>
      <c r="C286" s="27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1:13" ht="14.25" customHeight="1" x14ac:dyDescent="0.25">
      <c r="A287" s="1"/>
      <c r="B287" s="26"/>
      <c r="C287" s="27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ht="14.25" customHeight="1" x14ac:dyDescent="0.25">
      <c r="A288" s="1"/>
      <c r="B288" s="26"/>
      <c r="C288" s="27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1:13" ht="14.25" customHeight="1" x14ac:dyDescent="0.25">
      <c r="A289" s="1"/>
      <c r="B289" s="26"/>
      <c r="C289" s="27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1:13" ht="14.25" customHeight="1" x14ac:dyDescent="0.25">
      <c r="A290" s="1"/>
      <c r="B290" s="26"/>
      <c r="C290" s="27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ht="14.25" customHeight="1" x14ac:dyDescent="0.25">
      <c r="A291" s="1"/>
      <c r="B291" s="26"/>
      <c r="C291" s="27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1:13" ht="14.25" customHeight="1" x14ac:dyDescent="0.25">
      <c r="A292" s="1"/>
      <c r="B292" s="26"/>
      <c r="C292" s="27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ht="14.25" customHeight="1" x14ac:dyDescent="0.25">
      <c r="A293" s="1"/>
      <c r="B293" s="26"/>
      <c r="C293" s="27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1:13" ht="14.25" customHeight="1" x14ac:dyDescent="0.25">
      <c r="A294" s="1"/>
      <c r="B294" s="26"/>
      <c r="C294" s="27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1:13" ht="14.25" customHeight="1" x14ac:dyDescent="0.25">
      <c r="A295" s="1"/>
      <c r="B295" s="26"/>
      <c r="C295" s="27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14.25" customHeight="1" x14ac:dyDescent="0.25">
      <c r="A296" s="1"/>
      <c r="B296" s="26"/>
      <c r="C296" s="27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1:13" ht="14.25" customHeight="1" x14ac:dyDescent="0.25">
      <c r="A297" s="1"/>
      <c r="B297" s="26"/>
      <c r="C297" s="27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14.25" customHeight="1" x14ac:dyDescent="0.25">
      <c r="A298" s="1"/>
      <c r="B298" s="26"/>
      <c r="C298" s="27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14.25" customHeight="1" x14ac:dyDescent="0.25">
      <c r="A299" s="1"/>
      <c r="B299" s="26"/>
      <c r="C299" s="27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14.25" customHeight="1" x14ac:dyDescent="0.25">
      <c r="A300" s="1"/>
      <c r="B300" s="26"/>
      <c r="C300" s="27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14.25" customHeight="1" x14ac:dyDescent="0.25">
      <c r="A301" s="1"/>
      <c r="B301" s="26"/>
      <c r="C301" s="27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14.25" customHeight="1" x14ac:dyDescent="0.25">
      <c r="A302" s="1"/>
      <c r="B302" s="26"/>
      <c r="C302" s="27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14.25" customHeight="1" x14ac:dyDescent="0.25">
      <c r="A303" s="1"/>
      <c r="B303" s="26"/>
      <c r="C303" s="27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14.25" customHeight="1" x14ac:dyDescent="0.25">
      <c r="A304" s="1"/>
      <c r="B304" s="26"/>
      <c r="C304" s="27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14.25" customHeight="1" x14ac:dyDescent="0.25">
      <c r="A305" s="1"/>
      <c r="B305" s="26"/>
      <c r="C305" s="27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14.25" customHeight="1" x14ac:dyDescent="0.25">
      <c r="A306" s="1"/>
      <c r="B306" s="26"/>
      <c r="C306" s="27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14.25" customHeight="1" x14ac:dyDescent="0.25">
      <c r="A307" s="1"/>
      <c r="B307" s="26"/>
      <c r="C307" s="27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14.25" customHeight="1" x14ac:dyDescent="0.25">
      <c r="A308" s="1"/>
      <c r="B308" s="26"/>
      <c r="C308" s="27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14.25" customHeight="1" x14ac:dyDescent="0.25">
      <c r="A309" s="1"/>
      <c r="B309" s="26"/>
      <c r="C309" s="27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14.25" customHeight="1" x14ac:dyDescent="0.25">
      <c r="A310" s="1"/>
      <c r="B310" s="26"/>
      <c r="C310" s="27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1:13" ht="14.25" customHeight="1" x14ac:dyDescent="0.25">
      <c r="A311" s="1"/>
      <c r="B311" s="26"/>
      <c r="C311" s="27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ht="14.25" customHeight="1" x14ac:dyDescent="0.25">
      <c r="A312" s="1"/>
      <c r="B312" s="26"/>
      <c r="C312" s="27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14.25" customHeight="1" x14ac:dyDescent="0.25">
      <c r="A313" s="1"/>
      <c r="B313" s="26"/>
      <c r="C313" s="27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1:13" ht="14.25" customHeight="1" x14ac:dyDescent="0.25">
      <c r="A314" s="1"/>
      <c r="B314" s="26"/>
      <c r="C314" s="27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ht="14.25" customHeight="1" x14ac:dyDescent="0.25">
      <c r="A315" s="1"/>
      <c r="B315" s="26"/>
      <c r="C315" s="27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1:13" ht="14.25" customHeight="1" x14ac:dyDescent="0.25">
      <c r="A316" s="1"/>
      <c r="B316" s="26"/>
      <c r="C316" s="27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ht="14.25" customHeight="1" x14ac:dyDescent="0.25">
      <c r="A317" s="1"/>
      <c r="B317" s="26"/>
      <c r="C317" s="27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1:13" ht="14.25" customHeight="1" x14ac:dyDescent="0.25">
      <c r="A318" s="1"/>
      <c r="B318" s="26"/>
      <c r="C318" s="27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1:13" ht="14.25" customHeight="1" x14ac:dyDescent="0.25">
      <c r="A319" s="1"/>
      <c r="B319" s="26"/>
      <c r="C319" s="27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1:13" ht="14.25" customHeight="1" x14ac:dyDescent="0.25">
      <c r="A320" s="1"/>
      <c r="B320" s="26"/>
      <c r="C320" s="27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1:13" ht="14.25" customHeight="1" x14ac:dyDescent="0.25">
      <c r="A321" s="1"/>
      <c r="B321" s="26"/>
      <c r="C321" s="27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1:13" ht="14.25" customHeight="1" x14ac:dyDescent="0.25">
      <c r="A322" s="1"/>
      <c r="B322" s="26"/>
      <c r="C322" s="27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1:13" ht="14.25" customHeight="1" x14ac:dyDescent="0.25">
      <c r="A323" s="1"/>
      <c r="B323" s="26"/>
      <c r="C323" s="27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1:13" ht="14.25" customHeight="1" x14ac:dyDescent="0.25">
      <c r="A324" s="1"/>
      <c r="B324" s="26"/>
      <c r="C324" s="27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1:13" ht="14.25" customHeight="1" x14ac:dyDescent="0.25">
      <c r="A325" s="1"/>
      <c r="B325" s="26"/>
      <c r="C325" s="27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1:13" ht="14.25" customHeight="1" x14ac:dyDescent="0.25">
      <c r="A326" s="1"/>
      <c r="B326" s="26"/>
      <c r="C326" s="27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1:13" ht="14.25" customHeight="1" x14ac:dyDescent="0.25">
      <c r="A327" s="1"/>
      <c r="B327" s="26"/>
      <c r="C327" s="27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4.25" customHeight="1" x14ac:dyDescent="0.25">
      <c r="A328" s="1"/>
      <c r="B328" s="26"/>
      <c r="C328" s="27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1:13" ht="14.25" customHeight="1" x14ac:dyDescent="0.25">
      <c r="A329" s="1"/>
      <c r="B329" s="26"/>
      <c r="C329" s="27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 ht="14.25" customHeight="1" x14ac:dyDescent="0.25">
      <c r="A330" s="1"/>
      <c r="B330" s="26"/>
      <c r="C330" s="27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 ht="14.25" customHeight="1" x14ac:dyDescent="0.25">
      <c r="A331" s="1"/>
      <c r="B331" s="26"/>
      <c r="C331" s="27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14.25" customHeight="1" x14ac:dyDescent="0.25">
      <c r="A332" s="1"/>
      <c r="B332" s="26"/>
      <c r="C332" s="27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 ht="14.25" customHeight="1" x14ac:dyDescent="0.25">
      <c r="A333" s="1"/>
      <c r="B333" s="26"/>
      <c r="C333" s="27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1:13" ht="14.25" customHeight="1" x14ac:dyDescent="0.25">
      <c r="A334" s="1"/>
      <c r="B334" s="26"/>
      <c r="C334" s="27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1:13" ht="14.25" customHeight="1" x14ac:dyDescent="0.25">
      <c r="A335" s="1"/>
      <c r="B335" s="26"/>
      <c r="C335" s="27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ht="14.25" customHeight="1" x14ac:dyDescent="0.25">
      <c r="A336" s="1"/>
      <c r="B336" s="26"/>
      <c r="C336" s="27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1:13" ht="14.25" customHeight="1" x14ac:dyDescent="0.25">
      <c r="A337" s="1"/>
      <c r="B337" s="26"/>
      <c r="C337" s="27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1:13" ht="14.25" customHeight="1" x14ac:dyDescent="0.25">
      <c r="A338" s="1"/>
      <c r="B338" s="26"/>
      <c r="C338" s="27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ht="14.25" customHeight="1" x14ac:dyDescent="0.25">
      <c r="A339" s="1"/>
      <c r="B339" s="26"/>
      <c r="C339" s="27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1:13" ht="14.25" customHeight="1" x14ac:dyDescent="0.25">
      <c r="A340" s="1"/>
      <c r="B340" s="26"/>
      <c r="C340" s="27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ht="14.25" customHeight="1" x14ac:dyDescent="0.25">
      <c r="A341" s="1"/>
      <c r="B341" s="26"/>
      <c r="C341" s="27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ht="14.25" customHeight="1" x14ac:dyDescent="0.25">
      <c r="A342" s="1"/>
      <c r="B342" s="26"/>
      <c r="C342" s="27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1:13" ht="14.25" customHeight="1" x14ac:dyDescent="0.25">
      <c r="A343" s="1"/>
      <c r="B343" s="26"/>
      <c r="C343" s="27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1:13" ht="14.25" customHeight="1" x14ac:dyDescent="0.25">
      <c r="A344" s="1"/>
      <c r="B344" s="26"/>
      <c r="C344" s="27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1:13" ht="14.25" customHeight="1" x14ac:dyDescent="0.25">
      <c r="A345" s="1"/>
      <c r="B345" s="26"/>
      <c r="C345" s="27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1:13" ht="14.25" customHeight="1" x14ac:dyDescent="0.25">
      <c r="A346" s="1"/>
      <c r="B346" s="26"/>
      <c r="C346" s="27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1:13" ht="14.25" customHeight="1" x14ac:dyDescent="0.25">
      <c r="A347" s="1"/>
      <c r="B347" s="26"/>
      <c r="C347" s="27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1:13" ht="14.25" customHeight="1" x14ac:dyDescent="0.25">
      <c r="A348" s="1"/>
      <c r="B348" s="26"/>
      <c r="C348" s="27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1:13" ht="14.25" customHeight="1" x14ac:dyDescent="0.25">
      <c r="A349" s="1"/>
      <c r="B349" s="26"/>
      <c r="C349" s="27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1:13" ht="14.25" customHeight="1" x14ac:dyDescent="0.25">
      <c r="A350" s="1"/>
      <c r="B350" s="26"/>
      <c r="C350" s="27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1:13" ht="14.25" customHeight="1" x14ac:dyDescent="0.25">
      <c r="A351" s="1"/>
      <c r="B351" s="26"/>
      <c r="C351" s="27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14.25" customHeight="1" x14ac:dyDescent="0.25">
      <c r="A352" s="1"/>
      <c r="B352" s="26"/>
      <c r="C352" s="27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1:13" ht="14.25" customHeight="1" x14ac:dyDescent="0.25">
      <c r="A353" s="1"/>
      <c r="B353" s="26"/>
      <c r="C353" s="27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1:13" ht="14.25" customHeight="1" x14ac:dyDescent="0.25">
      <c r="A354" s="1"/>
      <c r="B354" s="26"/>
      <c r="C354" s="27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1:13" ht="14.25" customHeight="1" x14ac:dyDescent="0.25">
      <c r="A355" s="1"/>
      <c r="B355" s="26"/>
      <c r="C355" s="27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1:13" ht="14.25" customHeight="1" x14ac:dyDescent="0.25">
      <c r="A356" s="1"/>
      <c r="B356" s="26"/>
      <c r="C356" s="27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1:13" ht="14.25" customHeight="1" x14ac:dyDescent="0.25">
      <c r="A357" s="1"/>
      <c r="B357" s="26"/>
      <c r="C357" s="27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1:13" ht="14.25" customHeight="1" x14ac:dyDescent="0.25">
      <c r="A358" s="1"/>
      <c r="B358" s="26"/>
      <c r="C358" s="27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1:13" ht="14.25" customHeight="1" x14ac:dyDescent="0.25">
      <c r="A359" s="1"/>
      <c r="B359" s="26"/>
      <c r="C359" s="27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ht="14.25" customHeight="1" x14ac:dyDescent="0.25">
      <c r="A360" s="1"/>
      <c r="B360" s="26"/>
      <c r="C360" s="27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1:13" ht="14.25" customHeight="1" x14ac:dyDescent="0.25">
      <c r="A361" s="1"/>
      <c r="B361" s="26"/>
      <c r="C361" s="27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1:13" ht="14.25" customHeight="1" x14ac:dyDescent="0.25">
      <c r="A362" s="1"/>
      <c r="B362" s="26"/>
      <c r="C362" s="27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ht="14.25" customHeight="1" x14ac:dyDescent="0.25">
      <c r="A363" s="1"/>
      <c r="B363" s="26"/>
      <c r="C363" s="27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1:13" ht="14.25" customHeight="1" x14ac:dyDescent="0.25">
      <c r="A364" s="1"/>
      <c r="B364" s="26"/>
      <c r="C364" s="27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ht="14.25" customHeight="1" x14ac:dyDescent="0.25">
      <c r="A365" s="1"/>
      <c r="B365" s="26"/>
      <c r="C365" s="27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1:13" ht="14.25" customHeight="1" x14ac:dyDescent="0.25">
      <c r="A366" s="1"/>
      <c r="B366" s="26"/>
      <c r="C366" s="27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1:13" ht="14.25" customHeight="1" x14ac:dyDescent="0.25">
      <c r="A367" s="1"/>
      <c r="B367" s="26"/>
      <c r="C367" s="27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1:13" ht="14.25" customHeight="1" x14ac:dyDescent="0.25">
      <c r="A368" s="1"/>
      <c r="B368" s="26"/>
      <c r="C368" s="27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1:13" ht="14.25" customHeight="1" x14ac:dyDescent="0.25">
      <c r="A369" s="1"/>
      <c r="B369" s="26"/>
      <c r="C369" s="27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1:13" ht="14.25" customHeight="1" x14ac:dyDescent="0.25">
      <c r="A370" s="1"/>
      <c r="B370" s="26"/>
      <c r="C370" s="27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ht="14.25" customHeight="1" x14ac:dyDescent="0.25">
      <c r="A371" s="1"/>
      <c r="B371" s="26"/>
      <c r="C371" s="27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ht="14.25" customHeight="1" x14ac:dyDescent="0.25">
      <c r="A372" s="1"/>
      <c r="B372" s="26"/>
      <c r="C372" s="27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ht="14.25" customHeight="1" x14ac:dyDescent="0.25">
      <c r="A373" s="1"/>
      <c r="B373" s="26"/>
      <c r="C373" s="27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ht="14.25" customHeight="1" x14ac:dyDescent="0.25">
      <c r="A374" s="1"/>
      <c r="B374" s="26"/>
      <c r="C374" s="27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1:13" ht="14.25" customHeight="1" x14ac:dyDescent="0.25">
      <c r="A375" s="1"/>
      <c r="B375" s="26"/>
      <c r="C375" s="27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1:13" ht="14.25" customHeight="1" x14ac:dyDescent="0.25">
      <c r="A376" s="1"/>
      <c r="B376" s="26"/>
      <c r="C376" s="27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1:13" ht="14.25" customHeight="1" x14ac:dyDescent="0.25">
      <c r="A377" s="1"/>
      <c r="B377" s="26"/>
      <c r="C377" s="27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1:13" ht="14.25" customHeight="1" x14ac:dyDescent="0.25">
      <c r="A378" s="1"/>
      <c r="B378" s="26"/>
      <c r="C378" s="27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1:13" ht="14.25" customHeight="1" x14ac:dyDescent="0.25">
      <c r="A379" s="1"/>
      <c r="B379" s="26"/>
      <c r="C379" s="27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1:13" ht="14.25" customHeight="1" x14ac:dyDescent="0.25">
      <c r="A380" s="1"/>
      <c r="B380" s="26"/>
      <c r="C380" s="27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1:13" ht="14.25" customHeight="1" x14ac:dyDescent="0.25">
      <c r="A381" s="1"/>
      <c r="B381" s="26"/>
      <c r="C381" s="27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1:13" ht="14.25" customHeight="1" x14ac:dyDescent="0.25">
      <c r="A382" s="1"/>
      <c r="B382" s="26"/>
      <c r="C382" s="27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1:13" ht="14.25" customHeight="1" x14ac:dyDescent="0.25">
      <c r="A383" s="1"/>
      <c r="B383" s="26"/>
      <c r="C383" s="27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ht="14.25" customHeight="1" x14ac:dyDescent="0.25">
      <c r="A384" s="1"/>
      <c r="B384" s="26"/>
      <c r="C384" s="27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1:13" ht="14.25" customHeight="1" x14ac:dyDescent="0.25">
      <c r="A385" s="1"/>
      <c r="B385" s="26"/>
      <c r="C385" s="27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1:13" ht="14.25" customHeight="1" x14ac:dyDescent="0.25">
      <c r="A386" s="1"/>
      <c r="B386" s="26"/>
      <c r="C386" s="27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ht="14.25" customHeight="1" x14ac:dyDescent="0.25">
      <c r="A387" s="1"/>
      <c r="B387" s="26"/>
      <c r="C387" s="27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1:13" ht="14.25" customHeight="1" x14ac:dyDescent="0.25">
      <c r="A388" s="1"/>
      <c r="B388" s="26"/>
      <c r="C388" s="27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ht="14.25" customHeight="1" x14ac:dyDescent="0.25">
      <c r="A389" s="1"/>
      <c r="B389" s="26"/>
      <c r="C389" s="27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1:13" ht="14.25" customHeight="1" x14ac:dyDescent="0.25">
      <c r="A390" s="1"/>
      <c r="B390" s="26"/>
      <c r="C390" s="27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1:13" ht="14.25" customHeight="1" x14ac:dyDescent="0.25">
      <c r="A391" s="1"/>
      <c r="B391" s="26"/>
      <c r="C391" s="27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1:13" ht="14.25" customHeight="1" x14ac:dyDescent="0.25">
      <c r="A392" s="1"/>
      <c r="B392" s="26"/>
      <c r="C392" s="27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1:13" ht="14.25" customHeight="1" x14ac:dyDescent="0.25">
      <c r="A393" s="1"/>
      <c r="B393" s="26"/>
      <c r="C393" s="27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1:13" ht="14.25" customHeight="1" x14ac:dyDescent="0.25">
      <c r="A394" s="1"/>
      <c r="B394" s="26"/>
      <c r="C394" s="27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1:13" ht="14.25" customHeight="1" x14ac:dyDescent="0.25">
      <c r="A395" s="1"/>
      <c r="B395" s="26"/>
      <c r="C395" s="27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1:13" ht="14.25" customHeight="1" x14ac:dyDescent="0.25">
      <c r="A396" s="1"/>
      <c r="B396" s="26"/>
      <c r="C396" s="27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1:13" ht="14.25" customHeight="1" x14ac:dyDescent="0.25">
      <c r="A397" s="1"/>
      <c r="B397" s="26"/>
      <c r="C397" s="27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1:13" ht="14.25" customHeight="1" x14ac:dyDescent="0.25">
      <c r="A398" s="1"/>
      <c r="B398" s="26"/>
      <c r="C398" s="27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1:13" ht="14.25" customHeight="1" x14ac:dyDescent="0.25">
      <c r="A399" s="1"/>
      <c r="B399" s="26"/>
      <c r="C399" s="27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1:13" ht="14.25" customHeight="1" x14ac:dyDescent="0.25">
      <c r="A400" s="1"/>
      <c r="B400" s="26"/>
      <c r="C400" s="27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1:13" ht="14.25" customHeight="1" x14ac:dyDescent="0.25">
      <c r="A401" s="1"/>
      <c r="B401" s="26"/>
      <c r="C401" s="27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1:13" ht="14.25" customHeight="1" x14ac:dyDescent="0.25">
      <c r="A402" s="1"/>
      <c r="B402" s="26"/>
      <c r="C402" s="27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1:13" ht="14.25" customHeight="1" x14ac:dyDescent="0.25">
      <c r="A403" s="1"/>
      <c r="B403" s="26"/>
      <c r="C403" s="27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1:13" ht="14.25" customHeight="1" x14ac:dyDescent="0.25">
      <c r="A404" s="1"/>
      <c r="B404" s="26"/>
      <c r="C404" s="27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1:13" ht="14.25" customHeight="1" x14ac:dyDescent="0.25">
      <c r="A405" s="1"/>
      <c r="B405" s="26"/>
      <c r="C405" s="27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1:13" ht="14.25" customHeight="1" x14ac:dyDescent="0.25">
      <c r="A406" s="1"/>
      <c r="B406" s="26"/>
      <c r="C406" s="27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1:13" ht="14.25" customHeight="1" x14ac:dyDescent="0.25">
      <c r="A407" s="1"/>
      <c r="B407" s="26"/>
      <c r="C407" s="27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ht="14.25" customHeight="1" x14ac:dyDescent="0.25">
      <c r="A408" s="1"/>
      <c r="B408" s="26"/>
      <c r="C408" s="27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1:13" ht="14.25" customHeight="1" x14ac:dyDescent="0.25">
      <c r="A409" s="1"/>
      <c r="B409" s="26"/>
      <c r="C409" s="27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ht="14.25" customHeight="1" x14ac:dyDescent="0.25">
      <c r="A410" s="1"/>
      <c r="B410" s="26"/>
      <c r="C410" s="27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1:13" ht="14.25" customHeight="1" x14ac:dyDescent="0.25">
      <c r="A411" s="1"/>
      <c r="B411" s="26"/>
      <c r="C411" s="27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1:13" ht="14.25" customHeight="1" x14ac:dyDescent="0.25">
      <c r="A412" s="1"/>
      <c r="B412" s="26"/>
      <c r="C412" s="27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1:13" ht="14.25" customHeight="1" x14ac:dyDescent="0.25">
      <c r="A413" s="1"/>
      <c r="B413" s="26"/>
      <c r="C413" s="27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1:13" ht="14.25" customHeight="1" x14ac:dyDescent="0.25">
      <c r="A414" s="1"/>
      <c r="B414" s="26"/>
      <c r="C414" s="27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1:13" ht="14.25" customHeight="1" x14ac:dyDescent="0.25">
      <c r="A415" s="1"/>
      <c r="B415" s="26"/>
      <c r="C415" s="27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1:13" ht="14.25" customHeight="1" x14ac:dyDescent="0.25">
      <c r="A416" s="1"/>
      <c r="B416" s="26"/>
      <c r="C416" s="27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1:13" ht="14.25" customHeight="1" x14ac:dyDescent="0.25">
      <c r="A417" s="1"/>
      <c r="B417" s="26"/>
      <c r="C417" s="27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1:13" ht="14.25" customHeight="1" x14ac:dyDescent="0.25">
      <c r="A418" s="1"/>
      <c r="B418" s="26"/>
      <c r="C418" s="27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1:13" ht="14.25" customHeight="1" x14ac:dyDescent="0.25">
      <c r="A419" s="1"/>
      <c r="B419" s="26"/>
      <c r="C419" s="27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1:13" ht="14.25" customHeight="1" x14ac:dyDescent="0.25">
      <c r="A420" s="1"/>
      <c r="B420" s="26"/>
      <c r="C420" s="27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1:13" ht="14.25" customHeight="1" x14ac:dyDescent="0.25">
      <c r="A421" s="1"/>
      <c r="B421" s="26"/>
      <c r="C421" s="27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1:13" ht="14.25" customHeight="1" x14ac:dyDescent="0.25">
      <c r="A422" s="1"/>
      <c r="B422" s="26"/>
      <c r="C422" s="27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1:13" ht="14.25" customHeight="1" x14ac:dyDescent="0.25">
      <c r="A423" s="1"/>
      <c r="B423" s="26"/>
      <c r="C423" s="27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1:13" ht="14.25" customHeight="1" x14ac:dyDescent="0.25">
      <c r="A424" s="1"/>
      <c r="B424" s="26"/>
      <c r="C424" s="27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1:13" ht="14.25" customHeight="1" x14ac:dyDescent="0.25">
      <c r="A425" s="1"/>
      <c r="B425" s="26"/>
      <c r="C425" s="27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1:13" ht="14.25" customHeight="1" x14ac:dyDescent="0.25">
      <c r="A426" s="1"/>
      <c r="B426" s="26"/>
      <c r="C426" s="27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1:13" ht="14.25" customHeight="1" x14ac:dyDescent="0.25">
      <c r="A427" s="1"/>
      <c r="B427" s="26"/>
      <c r="C427" s="27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1:13" ht="14.25" customHeight="1" x14ac:dyDescent="0.25">
      <c r="A428" s="1"/>
      <c r="B428" s="26"/>
      <c r="C428" s="27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1:13" ht="14.25" customHeight="1" x14ac:dyDescent="0.25">
      <c r="A429" s="1"/>
      <c r="B429" s="26"/>
      <c r="C429" s="27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1:13" ht="14.25" customHeight="1" x14ac:dyDescent="0.25">
      <c r="A430" s="1"/>
      <c r="B430" s="26"/>
      <c r="C430" s="27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1:13" ht="14.25" customHeight="1" x14ac:dyDescent="0.25">
      <c r="A431" s="1"/>
      <c r="B431" s="26"/>
      <c r="C431" s="27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1:13" ht="14.25" customHeight="1" x14ac:dyDescent="0.25">
      <c r="A432" s="1"/>
      <c r="B432" s="26"/>
      <c r="C432" s="27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1:13" ht="14.25" customHeight="1" x14ac:dyDescent="0.25">
      <c r="A433" s="1"/>
      <c r="B433" s="26"/>
      <c r="C433" s="27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1:13" ht="14.25" customHeight="1" x14ac:dyDescent="0.25">
      <c r="A434" s="1"/>
      <c r="B434" s="26"/>
      <c r="C434" s="27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1:13" ht="14.25" customHeight="1" x14ac:dyDescent="0.25">
      <c r="A435" s="1"/>
      <c r="B435" s="26"/>
      <c r="C435" s="27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1:13" ht="14.25" customHeight="1" x14ac:dyDescent="0.25">
      <c r="A436" s="1"/>
      <c r="B436" s="26"/>
      <c r="C436" s="27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1:13" ht="14.25" customHeight="1" x14ac:dyDescent="0.25">
      <c r="A437" s="1"/>
      <c r="B437" s="26"/>
      <c r="C437" s="27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1:13" ht="14.25" customHeight="1" x14ac:dyDescent="0.25">
      <c r="A438" s="1"/>
      <c r="B438" s="26"/>
      <c r="C438" s="27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1:13" ht="14.25" customHeight="1" x14ac:dyDescent="0.25">
      <c r="A439" s="1"/>
      <c r="B439" s="26"/>
      <c r="C439" s="27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1:13" ht="14.25" customHeight="1" x14ac:dyDescent="0.25">
      <c r="A440" s="1"/>
      <c r="B440" s="26"/>
      <c r="C440" s="27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1:13" ht="14.25" customHeight="1" x14ac:dyDescent="0.25">
      <c r="A441" s="1"/>
      <c r="B441" s="26"/>
      <c r="C441" s="27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1:13" ht="14.25" customHeight="1" x14ac:dyDescent="0.25">
      <c r="A442" s="1"/>
      <c r="B442" s="26"/>
      <c r="C442" s="27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1:13" ht="14.25" customHeight="1" x14ac:dyDescent="0.25">
      <c r="A443" s="1"/>
      <c r="B443" s="26"/>
      <c r="C443" s="27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1:13" ht="14.25" customHeight="1" x14ac:dyDescent="0.25">
      <c r="A444" s="1"/>
      <c r="B444" s="26"/>
      <c r="C444" s="27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1:13" ht="14.25" customHeight="1" x14ac:dyDescent="0.25">
      <c r="A445" s="1"/>
      <c r="B445" s="26"/>
      <c r="C445" s="27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1:13" ht="14.25" customHeight="1" x14ac:dyDescent="0.25">
      <c r="A446" s="1"/>
      <c r="B446" s="26"/>
      <c r="C446" s="27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1:13" ht="14.25" customHeight="1" x14ac:dyDescent="0.25">
      <c r="A447" s="1"/>
      <c r="B447" s="26"/>
      <c r="C447" s="27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1:13" ht="14.25" customHeight="1" x14ac:dyDescent="0.25">
      <c r="A448" s="1"/>
      <c r="B448" s="26"/>
      <c r="C448" s="27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1:13" ht="14.25" customHeight="1" x14ac:dyDescent="0.25">
      <c r="A449" s="1"/>
      <c r="B449" s="26"/>
      <c r="C449" s="27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1:13" ht="14.25" customHeight="1" x14ac:dyDescent="0.25">
      <c r="A450" s="1"/>
      <c r="B450" s="26"/>
      <c r="C450" s="27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1:13" ht="14.25" customHeight="1" x14ac:dyDescent="0.25">
      <c r="A451" s="1"/>
      <c r="B451" s="26"/>
      <c r="C451" s="27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14.25" customHeight="1" x14ac:dyDescent="0.25">
      <c r="A452" s="1"/>
      <c r="B452" s="26"/>
      <c r="C452" s="27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1:13" ht="14.25" customHeight="1" x14ac:dyDescent="0.25">
      <c r="A453" s="1"/>
      <c r="B453" s="26"/>
      <c r="C453" s="27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1:13" ht="14.25" customHeight="1" x14ac:dyDescent="0.25">
      <c r="A454" s="1"/>
      <c r="B454" s="26"/>
      <c r="C454" s="27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1:13" ht="14.25" customHeight="1" x14ac:dyDescent="0.25">
      <c r="A455" s="1"/>
      <c r="B455" s="26"/>
      <c r="C455" s="27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1:13" ht="14.25" customHeight="1" x14ac:dyDescent="0.25">
      <c r="A456" s="1"/>
      <c r="B456" s="26"/>
      <c r="C456" s="27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1:13" ht="14.25" customHeight="1" x14ac:dyDescent="0.25">
      <c r="A457" s="1"/>
      <c r="B457" s="26"/>
      <c r="C457" s="27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1:13" ht="14.25" customHeight="1" x14ac:dyDescent="0.25">
      <c r="A458" s="1"/>
      <c r="B458" s="26"/>
      <c r="C458" s="27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1:13" ht="14.25" customHeight="1" x14ac:dyDescent="0.25">
      <c r="A459" s="1"/>
      <c r="B459" s="26"/>
      <c r="C459" s="27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1:13" ht="14.25" customHeight="1" x14ac:dyDescent="0.25">
      <c r="A460" s="1"/>
      <c r="B460" s="26"/>
      <c r="C460" s="27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1:13" ht="14.25" customHeight="1" x14ac:dyDescent="0.25">
      <c r="A461" s="1"/>
      <c r="B461" s="26"/>
      <c r="C461" s="27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1:13" ht="14.25" customHeight="1" x14ac:dyDescent="0.25">
      <c r="A462" s="1"/>
      <c r="B462" s="26"/>
      <c r="C462" s="27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1:13" ht="14.25" customHeight="1" x14ac:dyDescent="0.25">
      <c r="A463" s="1"/>
      <c r="B463" s="26"/>
      <c r="C463" s="27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1:13" ht="14.25" customHeight="1" x14ac:dyDescent="0.25">
      <c r="A464" s="1"/>
      <c r="B464" s="26"/>
      <c r="C464" s="27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1:13" ht="14.25" customHeight="1" x14ac:dyDescent="0.25">
      <c r="A465" s="1"/>
      <c r="B465" s="26"/>
      <c r="C465" s="27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1:13" ht="14.25" customHeight="1" x14ac:dyDescent="0.25">
      <c r="A466" s="1"/>
      <c r="B466" s="26"/>
      <c r="C466" s="27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1:13" ht="14.25" customHeight="1" x14ac:dyDescent="0.25">
      <c r="A467" s="1"/>
      <c r="B467" s="26"/>
      <c r="C467" s="27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1:13" ht="14.25" customHeight="1" x14ac:dyDescent="0.25">
      <c r="A468" s="1"/>
      <c r="B468" s="26"/>
      <c r="C468" s="27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1:13" ht="14.25" customHeight="1" x14ac:dyDescent="0.25">
      <c r="A469" s="1"/>
      <c r="B469" s="26"/>
      <c r="C469" s="27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1:13" ht="14.25" customHeight="1" x14ac:dyDescent="0.25">
      <c r="A470" s="1"/>
      <c r="B470" s="26"/>
      <c r="C470" s="27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1:13" ht="14.25" customHeight="1" x14ac:dyDescent="0.25">
      <c r="A471" s="1"/>
      <c r="B471" s="26"/>
      <c r="C471" s="27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1:13" ht="14.25" customHeight="1" x14ac:dyDescent="0.25">
      <c r="A472" s="1"/>
      <c r="B472" s="26"/>
      <c r="C472" s="27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1:13" ht="14.25" customHeight="1" x14ac:dyDescent="0.25">
      <c r="A473" s="1"/>
      <c r="B473" s="26"/>
      <c r="C473" s="27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1:13" ht="14.25" customHeight="1" x14ac:dyDescent="0.25">
      <c r="A474" s="1"/>
      <c r="B474" s="26"/>
      <c r="C474" s="27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1:13" ht="14.25" customHeight="1" x14ac:dyDescent="0.25">
      <c r="A475" s="1"/>
      <c r="B475" s="26"/>
      <c r="C475" s="27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1:13" ht="14.25" customHeight="1" x14ac:dyDescent="0.25">
      <c r="A476" s="1"/>
      <c r="B476" s="26"/>
      <c r="C476" s="27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1:13" ht="14.25" customHeight="1" x14ac:dyDescent="0.25">
      <c r="A477" s="1"/>
      <c r="B477" s="26"/>
      <c r="C477" s="27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ht="14.25" customHeight="1" x14ac:dyDescent="0.25">
      <c r="A478" s="1"/>
      <c r="B478" s="26"/>
      <c r="C478" s="27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1:13" ht="14.25" customHeight="1" x14ac:dyDescent="0.25">
      <c r="A479" s="1"/>
      <c r="B479" s="26"/>
      <c r="C479" s="27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1:13" ht="14.25" customHeight="1" x14ac:dyDescent="0.25">
      <c r="A480" s="1"/>
      <c r="B480" s="26"/>
      <c r="C480" s="27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1:13" ht="14.25" customHeight="1" x14ac:dyDescent="0.25">
      <c r="A481" s="1"/>
      <c r="B481" s="26"/>
      <c r="C481" s="27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1:13" ht="14.25" customHeight="1" x14ac:dyDescent="0.25">
      <c r="A482" s="1"/>
      <c r="B482" s="26"/>
      <c r="C482" s="27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1:13" ht="14.25" customHeight="1" x14ac:dyDescent="0.25">
      <c r="A483" s="1"/>
      <c r="B483" s="26"/>
      <c r="C483" s="27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1:13" ht="14.25" customHeight="1" x14ac:dyDescent="0.25">
      <c r="A484" s="1"/>
      <c r="B484" s="26"/>
      <c r="C484" s="27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1:13" ht="14.25" customHeight="1" x14ac:dyDescent="0.25">
      <c r="A485" s="1"/>
      <c r="B485" s="26"/>
      <c r="C485" s="27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1:13" ht="14.25" customHeight="1" x14ac:dyDescent="0.25">
      <c r="A486" s="1"/>
      <c r="B486" s="26"/>
      <c r="C486" s="27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1:13" ht="14.25" customHeight="1" x14ac:dyDescent="0.25">
      <c r="A487" s="1"/>
      <c r="B487" s="26"/>
      <c r="C487" s="27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1:13" ht="14.25" customHeight="1" x14ac:dyDescent="0.25">
      <c r="A488" s="1"/>
      <c r="B488" s="26"/>
      <c r="C488" s="27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1:13" ht="14.25" customHeight="1" x14ac:dyDescent="0.25">
      <c r="A489" s="1"/>
      <c r="B489" s="26"/>
      <c r="C489" s="27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1:13" ht="14.25" customHeight="1" x14ac:dyDescent="0.25">
      <c r="A490" s="1"/>
      <c r="B490" s="26"/>
      <c r="C490" s="27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1:13" ht="14.25" customHeight="1" x14ac:dyDescent="0.25">
      <c r="A491" s="1"/>
      <c r="B491" s="26"/>
      <c r="C491" s="27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1:13" ht="14.25" customHeight="1" x14ac:dyDescent="0.25">
      <c r="A492" s="1"/>
      <c r="B492" s="26"/>
      <c r="C492" s="27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1:13" ht="14.25" customHeight="1" x14ac:dyDescent="0.25">
      <c r="A493" s="1"/>
      <c r="B493" s="26"/>
      <c r="C493" s="27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1:13" ht="14.25" customHeight="1" x14ac:dyDescent="0.25">
      <c r="A494" s="1"/>
      <c r="B494" s="26"/>
      <c r="C494" s="27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1:13" ht="14.25" customHeight="1" x14ac:dyDescent="0.25">
      <c r="A495" s="1"/>
      <c r="B495" s="26"/>
      <c r="C495" s="27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1:13" ht="14.25" customHeight="1" x14ac:dyDescent="0.25">
      <c r="A496" s="1"/>
      <c r="B496" s="26"/>
      <c r="C496" s="27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1:13" ht="14.25" customHeight="1" x14ac:dyDescent="0.25">
      <c r="A497" s="1"/>
      <c r="B497" s="26"/>
      <c r="C497" s="27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1:13" ht="14.25" customHeight="1" x14ac:dyDescent="0.25">
      <c r="A498" s="1"/>
      <c r="B498" s="26"/>
      <c r="C498" s="27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1:13" ht="14.25" customHeight="1" x14ac:dyDescent="0.25">
      <c r="A499" s="1"/>
      <c r="B499" s="26"/>
      <c r="C499" s="27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1:13" ht="14.25" customHeight="1" x14ac:dyDescent="0.25">
      <c r="A500" s="1"/>
      <c r="B500" s="26"/>
      <c r="C500" s="27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1:13" ht="14.25" customHeight="1" x14ac:dyDescent="0.25">
      <c r="A501" s="1"/>
      <c r="B501" s="26"/>
      <c r="C501" s="27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1:13" ht="14.25" customHeight="1" x14ac:dyDescent="0.25">
      <c r="A502" s="1"/>
      <c r="B502" s="26"/>
      <c r="C502" s="27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1:13" ht="14.25" customHeight="1" x14ac:dyDescent="0.25">
      <c r="A503" s="1"/>
      <c r="B503" s="26"/>
      <c r="C503" s="27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4.25" customHeight="1" x14ac:dyDescent="0.25">
      <c r="A504" s="1"/>
      <c r="B504" s="26"/>
      <c r="C504" s="27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4.25" customHeight="1" x14ac:dyDescent="0.25">
      <c r="A505" s="1"/>
      <c r="B505" s="26"/>
      <c r="C505" s="27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4.25" customHeight="1" x14ac:dyDescent="0.25">
      <c r="A506" s="1"/>
      <c r="B506" s="26"/>
      <c r="C506" s="27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4.25" customHeight="1" x14ac:dyDescent="0.25">
      <c r="A507" s="1"/>
      <c r="B507" s="26"/>
      <c r="C507" s="27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4.25" customHeight="1" x14ac:dyDescent="0.25">
      <c r="A508" s="1"/>
      <c r="B508" s="26"/>
      <c r="C508" s="27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4.25" customHeight="1" x14ac:dyDescent="0.25">
      <c r="A509" s="1"/>
      <c r="B509" s="26"/>
      <c r="C509" s="27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4.25" customHeight="1" x14ac:dyDescent="0.25">
      <c r="A510" s="1"/>
      <c r="B510" s="26"/>
      <c r="C510" s="27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4.25" customHeight="1" x14ac:dyDescent="0.25">
      <c r="A511" s="1"/>
      <c r="B511" s="26"/>
      <c r="C511" s="27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4.25" customHeight="1" x14ac:dyDescent="0.25">
      <c r="A512" s="1"/>
      <c r="B512" s="26"/>
      <c r="C512" s="27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4.25" customHeight="1" x14ac:dyDescent="0.25">
      <c r="A513" s="1"/>
      <c r="B513" s="26"/>
      <c r="C513" s="27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4.25" customHeight="1" x14ac:dyDescent="0.25">
      <c r="A514" s="1"/>
      <c r="B514" s="26"/>
      <c r="C514" s="27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4.25" customHeight="1" x14ac:dyDescent="0.25">
      <c r="A515" s="1"/>
      <c r="B515" s="26"/>
      <c r="C515" s="27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4.25" customHeight="1" x14ac:dyDescent="0.25">
      <c r="A516" s="1"/>
      <c r="B516" s="26"/>
      <c r="C516" s="27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4.25" customHeight="1" x14ac:dyDescent="0.25">
      <c r="A517" s="1"/>
      <c r="B517" s="26"/>
      <c r="C517" s="27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4.25" customHeight="1" x14ac:dyDescent="0.25">
      <c r="A518" s="1"/>
      <c r="B518" s="26"/>
      <c r="C518" s="27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4.25" customHeight="1" x14ac:dyDescent="0.25">
      <c r="A519" s="1"/>
      <c r="B519" s="26"/>
      <c r="C519" s="27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4.25" customHeight="1" x14ac:dyDescent="0.25">
      <c r="A520" s="1"/>
      <c r="B520" s="26"/>
      <c r="C520" s="27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1:13" ht="14.25" customHeight="1" x14ac:dyDescent="0.25">
      <c r="A521" s="1"/>
      <c r="B521" s="26"/>
      <c r="C521" s="27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4.25" customHeight="1" x14ac:dyDescent="0.25">
      <c r="A522" s="1"/>
      <c r="B522" s="26"/>
      <c r="C522" s="27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4.25" customHeight="1" x14ac:dyDescent="0.25">
      <c r="A523" s="1"/>
      <c r="B523" s="26"/>
      <c r="C523" s="27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4.25" customHeight="1" x14ac:dyDescent="0.25">
      <c r="A524" s="1"/>
      <c r="B524" s="26"/>
      <c r="C524" s="27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4.25" customHeight="1" x14ac:dyDescent="0.25">
      <c r="A525" s="1"/>
      <c r="B525" s="26"/>
      <c r="C525" s="27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4.25" customHeight="1" x14ac:dyDescent="0.25">
      <c r="A526" s="1"/>
      <c r="B526" s="26"/>
      <c r="C526" s="27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4.25" customHeight="1" x14ac:dyDescent="0.25">
      <c r="A527" s="1"/>
      <c r="B527" s="26"/>
      <c r="C527" s="27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4.25" customHeight="1" x14ac:dyDescent="0.25">
      <c r="A528" s="1"/>
      <c r="B528" s="26"/>
      <c r="C528" s="27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4.25" customHeight="1" x14ac:dyDescent="0.25">
      <c r="A529" s="1"/>
      <c r="B529" s="26"/>
      <c r="C529" s="27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4.25" customHeight="1" x14ac:dyDescent="0.25">
      <c r="A530" s="1"/>
      <c r="B530" s="26"/>
      <c r="C530" s="27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4.25" customHeight="1" x14ac:dyDescent="0.25">
      <c r="A531" s="1"/>
      <c r="B531" s="26"/>
      <c r="C531" s="27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4.25" customHeight="1" x14ac:dyDescent="0.25">
      <c r="A532" s="1"/>
      <c r="B532" s="26"/>
      <c r="C532" s="27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4.25" customHeight="1" x14ac:dyDescent="0.25">
      <c r="A533" s="1"/>
      <c r="B533" s="26"/>
      <c r="C533" s="27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4.25" customHeight="1" x14ac:dyDescent="0.25">
      <c r="A534" s="1"/>
      <c r="B534" s="26"/>
      <c r="C534" s="27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4.25" customHeight="1" x14ac:dyDescent="0.25">
      <c r="A535" s="1"/>
      <c r="B535" s="26"/>
      <c r="C535" s="27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4.25" customHeight="1" x14ac:dyDescent="0.25">
      <c r="A536" s="1"/>
      <c r="B536" s="26"/>
      <c r="C536" s="27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4.25" customHeight="1" x14ac:dyDescent="0.25">
      <c r="A537" s="1"/>
      <c r="B537" s="26"/>
      <c r="C537" s="27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4.25" customHeight="1" x14ac:dyDescent="0.25">
      <c r="A538" s="1"/>
      <c r="B538" s="26"/>
      <c r="C538" s="27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4.25" customHeight="1" x14ac:dyDescent="0.25">
      <c r="A539" s="1"/>
      <c r="B539" s="26"/>
      <c r="C539" s="27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4.25" customHeight="1" x14ac:dyDescent="0.25">
      <c r="A540" s="1"/>
      <c r="B540" s="26"/>
      <c r="C540" s="27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4.25" customHeight="1" x14ac:dyDescent="0.25">
      <c r="A541" s="1"/>
      <c r="B541" s="26"/>
      <c r="C541" s="27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4.25" customHeight="1" x14ac:dyDescent="0.25">
      <c r="A542" s="1"/>
      <c r="B542" s="26"/>
      <c r="C542" s="27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4.25" customHeight="1" x14ac:dyDescent="0.25">
      <c r="A543" s="1"/>
      <c r="B543" s="26"/>
      <c r="C543" s="27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4.25" customHeight="1" x14ac:dyDescent="0.25">
      <c r="A544" s="1"/>
      <c r="B544" s="26"/>
      <c r="C544" s="27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4.25" customHeight="1" x14ac:dyDescent="0.25">
      <c r="A545" s="1"/>
      <c r="B545" s="26"/>
      <c r="C545" s="27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4.25" customHeight="1" x14ac:dyDescent="0.25">
      <c r="A546" s="1"/>
      <c r="B546" s="26"/>
      <c r="C546" s="27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4.25" customHeight="1" x14ac:dyDescent="0.25">
      <c r="A547" s="1"/>
      <c r="B547" s="26"/>
      <c r="C547" s="27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4.25" customHeight="1" x14ac:dyDescent="0.25">
      <c r="A548" s="1"/>
      <c r="B548" s="26"/>
      <c r="C548" s="27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4.25" customHeight="1" x14ac:dyDescent="0.25">
      <c r="A549" s="1"/>
      <c r="B549" s="26"/>
      <c r="C549" s="27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4.25" customHeight="1" x14ac:dyDescent="0.25">
      <c r="A550" s="1"/>
      <c r="B550" s="26"/>
      <c r="C550" s="27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4.25" customHeight="1" x14ac:dyDescent="0.25">
      <c r="A551" s="1"/>
      <c r="B551" s="26"/>
      <c r="C551" s="27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4.25" customHeight="1" x14ac:dyDescent="0.25">
      <c r="A552" s="1"/>
      <c r="B552" s="26"/>
      <c r="C552" s="27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4.25" customHeight="1" x14ac:dyDescent="0.25">
      <c r="A553" s="1"/>
      <c r="B553" s="26"/>
      <c r="C553" s="27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4.25" customHeight="1" x14ac:dyDescent="0.25">
      <c r="A554" s="1"/>
      <c r="B554" s="26"/>
      <c r="C554" s="27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4.25" customHeight="1" x14ac:dyDescent="0.25">
      <c r="A555" s="1"/>
      <c r="B555" s="26"/>
      <c r="C555" s="27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4.25" customHeight="1" x14ac:dyDescent="0.25">
      <c r="A556" s="1"/>
      <c r="B556" s="26"/>
      <c r="C556" s="27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4.25" customHeight="1" x14ac:dyDescent="0.25">
      <c r="A557" s="1"/>
      <c r="B557" s="26"/>
      <c r="C557" s="27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4.25" customHeight="1" x14ac:dyDescent="0.25">
      <c r="A558" s="1"/>
      <c r="B558" s="26"/>
      <c r="C558" s="27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4.25" customHeight="1" x14ac:dyDescent="0.25">
      <c r="A559" s="1"/>
      <c r="B559" s="26"/>
      <c r="C559" s="27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4.25" customHeight="1" x14ac:dyDescent="0.25">
      <c r="A560" s="1"/>
      <c r="B560" s="26"/>
      <c r="C560" s="27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4.25" customHeight="1" x14ac:dyDescent="0.25">
      <c r="A561" s="1"/>
      <c r="B561" s="26"/>
      <c r="C561" s="27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4.25" customHeight="1" x14ac:dyDescent="0.25">
      <c r="A562" s="1"/>
      <c r="B562" s="26"/>
      <c r="C562" s="27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4.25" customHeight="1" x14ac:dyDescent="0.25">
      <c r="A563" s="1"/>
      <c r="B563" s="26"/>
      <c r="C563" s="27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4.25" customHeight="1" x14ac:dyDescent="0.25">
      <c r="A564" s="1"/>
      <c r="B564" s="26"/>
      <c r="C564" s="27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4.25" customHeight="1" x14ac:dyDescent="0.25">
      <c r="A565" s="1"/>
      <c r="B565" s="26"/>
      <c r="C565" s="27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4.25" customHeight="1" x14ac:dyDescent="0.25">
      <c r="A566" s="1"/>
      <c r="B566" s="26"/>
      <c r="C566" s="27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4.25" customHeight="1" x14ac:dyDescent="0.25">
      <c r="A567" s="1"/>
      <c r="B567" s="26"/>
      <c r="C567" s="27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4.25" customHeight="1" x14ac:dyDescent="0.25">
      <c r="A568" s="1"/>
      <c r="B568" s="26"/>
      <c r="C568" s="27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4.25" customHeight="1" x14ac:dyDescent="0.25">
      <c r="A569" s="1"/>
      <c r="B569" s="26"/>
      <c r="C569" s="27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4.25" customHeight="1" x14ac:dyDescent="0.25">
      <c r="A570" s="1"/>
      <c r="B570" s="26"/>
      <c r="C570" s="27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4.25" customHeight="1" x14ac:dyDescent="0.25">
      <c r="A571" s="1"/>
      <c r="B571" s="26"/>
      <c r="C571" s="27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4.25" customHeight="1" x14ac:dyDescent="0.25">
      <c r="A572" s="1"/>
      <c r="B572" s="26"/>
      <c r="C572" s="27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4.25" customHeight="1" x14ac:dyDescent="0.25">
      <c r="A573" s="1"/>
      <c r="B573" s="26"/>
      <c r="C573" s="27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4.25" customHeight="1" x14ac:dyDescent="0.25">
      <c r="A574" s="1"/>
      <c r="B574" s="26"/>
      <c r="C574" s="27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4.25" customHeight="1" x14ac:dyDescent="0.25">
      <c r="A575" s="1"/>
      <c r="B575" s="26"/>
      <c r="C575" s="27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4.25" customHeight="1" x14ac:dyDescent="0.25">
      <c r="A576" s="1"/>
      <c r="B576" s="26"/>
      <c r="C576" s="27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4.25" customHeight="1" x14ac:dyDescent="0.25">
      <c r="A577" s="1"/>
      <c r="B577" s="26"/>
      <c r="C577" s="27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4.25" customHeight="1" x14ac:dyDescent="0.25">
      <c r="A578" s="1"/>
      <c r="B578" s="26"/>
      <c r="C578" s="27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4.25" customHeight="1" x14ac:dyDescent="0.25">
      <c r="A579" s="1"/>
      <c r="B579" s="26"/>
      <c r="C579" s="27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4.25" customHeight="1" x14ac:dyDescent="0.25">
      <c r="A580" s="1"/>
      <c r="B580" s="26"/>
      <c r="C580" s="27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4.25" customHeight="1" x14ac:dyDescent="0.25">
      <c r="A581" s="1"/>
      <c r="B581" s="26"/>
      <c r="C581" s="27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4.25" customHeight="1" x14ac:dyDescent="0.25">
      <c r="A582" s="1"/>
      <c r="B582" s="26"/>
      <c r="C582" s="27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4.25" customHeight="1" x14ac:dyDescent="0.25">
      <c r="A583" s="1"/>
      <c r="B583" s="26"/>
      <c r="C583" s="27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4.25" customHeight="1" x14ac:dyDescent="0.25">
      <c r="A584" s="1"/>
      <c r="B584" s="26"/>
      <c r="C584" s="27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4.25" customHeight="1" x14ac:dyDescent="0.25">
      <c r="A585" s="1"/>
      <c r="B585" s="26"/>
      <c r="C585" s="27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4.25" customHeight="1" x14ac:dyDescent="0.25">
      <c r="A586" s="1"/>
      <c r="B586" s="26"/>
      <c r="C586" s="27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4.25" customHeight="1" x14ac:dyDescent="0.25">
      <c r="A587" s="1"/>
      <c r="B587" s="26"/>
      <c r="C587" s="27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4.25" customHeight="1" x14ac:dyDescent="0.25">
      <c r="A588" s="1"/>
      <c r="B588" s="26"/>
      <c r="C588" s="27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4.25" customHeight="1" x14ac:dyDescent="0.25">
      <c r="A589" s="1"/>
      <c r="B589" s="26"/>
      <c r="C589" s="27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4.25" customHeight="1" x14ac:dyDescent="0.25">
      <c r="A590" s="1"/>
      <c r="B590" s="26"/>
      <c r="C590" s="27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4.25" customHeight="1" x14ac:dyDescent="0.25">
      <c r="A591" s="1"/>
      <c r="B591" s="26"/>
      <c r="C591" s="27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4.25" customHeight="1" x14ac:dyDescent="0.25">
      <c r="A592" s="1"/>
      <c r="B592" s="26"/>
      <c r="C592" s="27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4.25" customHeight="1" x14ac:dyDescent="0.25">
      <c r="A593" s="1"/>
      <c r="B593" s="26"/>
      <c r="C593" s="27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4.25" customHeight="1" x14ac:dyDescent="0.25">
      <c r="A594" s="1"/>
      <c r="B594" s="26"/>
      <c r="C594" s="27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4.25" customHeight="1" x14ac:dyDescent="0.25">
      <c r="A595" s="1"/>
      <c r="B595" s="26"/>
      <c r="C595" s="27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4.25" customHeight="1" x14ac:dyDescent="0.25">
      <c r="A596" s="1"/>
      <c r="B596" s="26"/>
      <c r="C596" s="27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4.25" customHeight="1" x14ac:dyDescent="0.25">
      <c r="A597" s="1"/>
      <c r="B597" s="26"/>
      <c r="C597" s="27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4.25" customHeight="1" x14ac:dyDescent="0.25">
      <c r="A598" s="1"/>
      <c r="B598" s="26"/>
      <c r="C598" s="27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4.25" customHeight="1" x14ac:dyDescent="0.25">
      <c r="A599" s="1"/>
      <c r="B599" s="26"/>
      <c r="C599" s="27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4.25" customHeight="1" x14ac:dyDescent="0.25">
      <c r="A600" s="1"/>
      <c r="B600" s="26"/>
      <c r="C600" s="27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4.25" customHeight="1" x14ac:dyDescent="0.25">
      <c r="A601" s="1"/>
      <c r="B601" s="26"/>
      <c r="C601" s="27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4.25" customHeight="1" x14ac:dyDescent="0.25">
      <c r="A602" s="1"/>
      <c r="B602" s="26"/>
      <c r="C602" s="27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4.25" customHeight="1" x14ac:dyDescent="0.25">
      <c r="A603" s="1"/>
      <c r="B603" s="26"/>
      <c r="C603" s="27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4.25" customHeight="1" x14ac:dyDescent="0.25">
      <c r="A604" s="1"/>
      <c r="B604" s="26"/>
      <c r="C604" s="27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4.25" customHeight="1" x14ac:dyDescent="0.25">
      <c r="A605" s="1"/>
      <c r="B605" s="26"/>
      <c r="C605" s="27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4.25" customHeight="1" x14ac:dyDescent="0.25">
      <c r="A606" s="1"/>
      <c r="B606" s="26"/>
      <c r="C606" s="27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4.25" customHeight="1" x14ac:dyDescent="0.25">
      <c r="A607" s="1"/>
      <c r="B607" s="26"/>
      <c r="C607" s="27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4.25" customHeight="1" x14ac:dyDescent="0.25">
      <c r="A608" s="1"/>
      <c r="B608" s="26"/>
      <c r="C608" s="27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4.25" customHeight="1" x14ac:dyDescent="0.25">
      <c r="A609" s="1"/>
      <c r="B609" s="26"/>
      <c r="C609" s="27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4.25" customHeight="1" x14ac:dyDescent="0.25">
      <c r="A610" s="1"/>
      <c r="B610" s="26"/>
      <c r="C610" s="27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4.25" customHeight="1" x14ac:dyDescent="0.25">
      <c r="A611" s="1"/>
      <c r="B611" s="26"/>
      <c r="C611" s="27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4.25" customHeight="1" x14ac:dyDescent="0.25">
      <c r="A612" s="1"/>
      <c r="B612" s="26"/>
      <c r="C612" s="27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4.25" customHeight="1" x14ac:dyDescent="0.25">
      <c r="A613" s="1"/>
      <c r="B613" s="26"/>
      <c r="C613" s="27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4.25" customHeight="1" x14ac:dyDescent="0.25">
      <c r="A614" s="1"/>
      <c r="B614" s="26"/>
      <c r="C614" s="27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4.25" customHeight="1" x14ac:dyDescent="0.25">
      <c r="A615" s="1"/>
      <c r="B615" s="26"/>
      <c r="C615" s="27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4.25" customHeight="1" x14ac:dyDescent="0.25">
      <c r="A616" s="1"/>
      <c r="B616" s="26"/>
      <c r="C616" s="27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4.25" customHeight="1" x14ac:dyDescent="0.25">
      <c r="A617" s="1"/>
      <c r="B617" s="26"/>
      <c r="C617" s="27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4.25" customHeight="1" x14ac:dyDescent="0.25">
      <c r="A618" s="1"/>
      <c r="B618" s="26"/>
      <c r="C618" s="27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4.25" customHeight="1" x14ac:dyDescent="0.25">
      <c r="A619" s="1"/>
      <c r="B619" s="26"/>
      <c r="C619" s="27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4.25" customHeight="1" x14ac:dyDescent="0.25">
      <c r="A620" s="1"/>
      <c r="B620" s="26"/>
      <c r="C620" s="27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4.25" customHeight="1" x14ac:dyDescent="0.25">
      <c r="A621" s="1"/>
      <c r="B621" s="26"/>
      <c r="C621" s="27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4.25" customHeight="1" x14ac:dyDescent="0.25">
      <c r="A622" s="1"/>
      <c r="B622" s="26"/>
      <c r="C622" s="27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4.25" customHeight="1" x14ac:dyDescent="0.25">
      <c r="A623" s="1"/>
      <c r="B623" s="26"/>
      <c r="C623" s="27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4.25" customHeight="1" x14ac:dyDescent="0.25">
      <c r="A624" s="1"/>
      <c r="B624" s="26"/>
      <c r="C624" s="27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4.25" customHeight="1" x14ac:dyDescent="0.25">
      <c r="A625" s="1"/>
      <c r="B625" s="26"/>
      <c r="C625" s="27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4.25" customHeight="1" x14ac:dyDescent="0.25">
      <c r="A626" s="1"/>
      <c r="B626" s="26"/>
      <c r="C626" s="27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4.25" customHeight="1" x14ac:dyDescent="0.25">
      <c r="A627" s="1"/>
      <c r="B627" s="26"/>
      <c r="C627" s="27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4.25" customHeight="1" x14ac:dyDescent="0.25">
      <c r="A628" s="1"/>
      <c r="B628" s="26"/>
      <c r="C628" s="27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4.25" customHeight="1" x14ac:dyDescent="0.25">
      <c r="A629" s="1"/>
      <c r="B629" s="26"/>
      <c r="C629" s="27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4.25" customHeight="1" x14ac:dyDescent="0.25">
      <c r="A630" s="1"/>
      <c r="B630" s="26"/>
      <c r="C630" s="27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4.25" customHeight="1" x14ac:dyDescent="0.25">
      <c r="A631" s="1"/>
      <c r="B631" s="26"/>
      <c r="C631" s="27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4.25" customHeight="1" x14ac:dyDescent="0.25">
      <c r="A632" s="1"/>
      <c r="B632" s="26"/>
      <c r="C632" s="27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4.25" customHeight="1" x14ac:dyDescent="0.25">
      <c r="A633" s="1"/>
      <c r="B633" s="26"/>
      <c r="C633" s="27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4.25" customHeight="1" x14ac:dyDescent="0.25">
      <c r="A634" s="1"/>
      <c r="B634" s="26"/>
      <c r="C634" s="27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4.25" customHeight="1" x14ac:dyDescent="0.25">
      <c r="A635" s="1"/>
      <c r="B635" s="26"/>
      <c r="C635" s="27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4.25" customHeight="1" x14ac:dyDescent="0.25">
      <c r="A636" s="1"/>
      <c r="B636" s="26"/>
      <c r="C636" s="27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4.25" customHeight="1" x14ac:dyDescent="0.25">
      <c r="A637" s="1"/>
      <c r="B637" s="26"/>
      <c r="C637" s="27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4.25" customHeight="1" x14ac:dyDescent="0.25">
      <c r="A638" s="1"/>
      <c r="B638" s="26"/>
      <c r="C638" s="27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4.25" customHeight="1" x14ac:dyDescent="0.25">
      <c r="A639" s="1"/>
      <c r="B639" s="26"/>
      <c r="C639" s="27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4.25" customHeight="1" x14ac:dyDescent="0.25">
      <c r="A640" s="1"/>
      <c r="B640" s="26"/>
      <c r="C640" s="27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4.25" customHeight="1" x14ac:dyDescent="0.25">
      <c r="A641" s="1"/>
      <c r="B641" s="26"/>
      <c r="C641" s="27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4.25" customHeight="1" x14ac:dyDescent="0.25">
      <c r="A642" s="1"/>
      <c r="B642" s="26"/>
      <c r="C642" s="27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4.25" customHeight="1" x14ac:dyDescent="0.25">
      <c r="A643" s="1"/>
      <c r="B643" s="26"/>
      <c r="C643" s="27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4.25" customHeight="1" x14ac:dyDescent="0.25">
      <c r="A644" s="1"/>
      <c r="B644" s="26"/>
      <c r="C644" s="27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4.25" customHeight="1" x14ac:dyDescent="0.25">
      <c r="A645" s="1"/>
      <c r="B645" s="26"/>
      <c r="C645" s="27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4.25" customHeight="1" x14ac:dyDescent="0.25">
      <c r="A646" s="1"/>
      <c r="B646" s="26"/>
      <c r="C646" s="27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4.25" customHeight="1" x14ac:dyDescent="0.25">
      <c r="A647" s="1"/>
      <c r="B647" s="26"/>
      <c r="C647" s="27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4.25" customHeight="1" x14ac:dyDescent="0.25">
      <c r="A648" s="1"/>
      <c r="B648" s="26"/>
      <c r="C648" s="27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4.25" customHeight="1" x14ac:dyDescent="0.25">
      <c r="A649" s="1"/>
      <c r="B649" s="26"/>
      <c r="C649" s="27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4.25" customHeight="1" x14ac:dyDescent="0.25">
      <c r="A650" s="1"/>
      <c r="B650" s="26"/>
      <c r="C650" s="27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4.25" customHeight="1" x14ac:dyDescent="0.25">
      <c r="A651" s="1"/>
      <c r="B651" s="26"/>
      <c r="C651" s="27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4.25" customHeight="1" x14ac:dyDescent="0.25">
      <c r="A652" s="1"/>
      <c r="B652" s="26"/>
      <c r="C652" s="27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4.25" customHeight="1" x14ac:dyDescent="0.25">
      <c r="A653" s="1"/>
      <c r="B653" s="26"/>
      <c r="C653" s="27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4.25" customHeight="1" x14ac:dyDescent="0.25">
      <c r="A654" s="1"/>
      <c r="B654" s="26"/>
      <c r="C654" s="27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4.25" customHeight="1" x14ac:dyDescent="0.25">
      <c r="A655" s="1"/>
      <c r="B655" s="26"/>
      <c r="C655" s="27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4.25" customHeight="1" x14ac:dyDescent="0.25">
      <c r="A656" s="1"/>
      <c r="B656" s="26"/>
      <c r="C656" s="27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4.25" customHeight="1" x14ac:dyDescent="0.25">
      <c r="A657" s="1"/>
      <c r="B657" s="26"/>
      <c r="C657" s="27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4.25" customHeight="1" x14ac:dyDescent="0.25">
      <c r="A658" s="1"/>
      <c r="B658" s="26"/>
      <c r="C658" s="27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4.25" customHeight="1" x14ac:dyDescent="0.25">
      <c r="A659" s="1"/>
      <c r="B659" s="26"/>
      <c r="C659" s="27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4.25" customHeight="1" x14ac:dyDescent="0.25">
      <c r="A660" s="1"/>
      <c r="B660" s="26"/>
      <c r="C660" s="27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4.25" customHeight="1" x14ac:dyDescent="0.25">
      <c r="A661" s="1"/>
      <c r="B661" s="26"/>
      <c r="C661" s="27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4.25" customHeight="1" x14ac:dyDescent="0.25">
      <c r="A662" s="1"/>
      <c r="B662" s="26"/>
      <c r="C662" s="27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4.25" customHeight="1" x14ac:dyDescent="0.25">
      <c r="A663" s="1"/>
      <c r="B663" s="26"/>
      <c r="C663" s="27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4.25" customHeight="1" x14ac:dyDescent="0.25">
      <c r="A664" s="1"/>
      <c r="B664" s="26"/>
      <c r="C664" s="27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4.25" customHeight="1" x14ac:dyDescent="0.25">
      <c r="A665" s="1"/>
      <c r="B665" s="26"/>
      <c r="C665" s="27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4.25" customHeight="1" x14ac:dyDescent="0.25">
      <c r="A666" s="1"/>
      <c r="B666" s="26"/>
      <c r="C666" s="27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4.25" customHeight="1" x14ac:dyDescent="0.25">
      <c r="A667" s="1"/>
      <c r="B667" s="26"/>
      <c r="C667" s="27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4.25" customHeight="1" x14ac:dyDescent="0.25">
      <c r="A668" s="1"/>
      <c r="B668" s="26"/>
      <c r="C668" s="27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4.25" customHeight="1" x14ac:dyDescent="0.25">
      <c r="A669" s="1"/>
      <c r="B669" s="26"/>
      <c r="C669" s="27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4.25" customHeight="1" x14ac:dyDescent="0.25">
      <c r="A670" s="1"/>
      <c r="B670" s="26"/>
      <c r="C670" s="27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4.25" customHeight="1" x14ac:dyDescent="0.25">
      <c r="A671" s="1"/>
      <c r="B671" s="26"/>
      <c r="C671" s="27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4.25" customHeight="1" x14ac:dyDescent="0.25">
      <c r="A672" s="1"/>
      <c r="B672" s="26"/>
      <c r="C672" s="27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4.25" customHeight="1" x14ac:dyDescent="0.25">
      <c r="A673" s="1"/>
      <c r="B673" s="26"/>
      <c r="C673" s="27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4.25" customHeight="1" x14ac:dyDescent="0.25">
      <c r="A674" s="1"/>
      <c r="B674" s="26"/>
      <c r="C674" s="27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4.25" customHeight="1" x14ac:dyDescent="0.25">
      <c r="A675" s="1"/>
      <c r="B675" s="26"/>
      <c r="C675" s="27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4.25" customHeight="1" x14ac:dyDescent="0.25">
      <c r="A676" s="1"/>
      <c r="B676" s="26"/>
      <c r="C676" s="27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4.25" customHeight="1" x14ac:dyDescent="0.25">
      <c r="A677" s="1"/>
      <c r="B677" s="26"/>
      <c r="C677" s="27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4.25" customHeight="1" x14ac:dyDescent="0.25">
      <c r="A678" s="1"/>
      <c r="B678" s="26"/>
      <c r="C678" s="27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4.25" customHeight="1" x14ac:dyDescent="0.25">
      <c r="A679" s="1"/>
      <c r="B679" s="26"/>
      <c r="C679" s="27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4.25" customHeight="1" x14ac:dyDescent="0.25">
      <c r="A680" s="1"/>
      <c r="B680" s="26"/>
      <c r="C680" s="27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4.25" customHeight="1" x14ac:dyDescent="0.25">
      <c r="A681" s="1"/>
      <c r="B681" s="26"/>
      <c r="C681" s="27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4.25" customHeight="1" x14ac:dyDescent="0.25">
      <c r="A682" s="1"/>
      <c r="B682" s="26"/>
      <c r="C682" s="27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4.25" customHeight="1" x14ac:dyDescent="0.25">
      <c r="A683" s="1"/>
      <c r="B683" s="26"/>
      <c r="C683" s="27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4.25" customHeight="1" x14ac:dyDescent="0.25">
      <c r="A684" s="1"/>
      <c r="B684" s="26"/>
      <c r="C684" s="27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4.25" customHeight="1" x14ac:dyDescent="0.25">
      <c r="A685" s="1"/>
      <c r="B685" s="26"/>
      <c r="C685" s="27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4.25" customHeight="1" x14ac:dyDescent="0.25">
      <c r="A686" s="1"/>
      <c r="B686" s="26"/>
      <c r="C686" s="27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4.25" customHeight="1" x14ac:dyDescent="0.25">
      <c r="A687" s="1"/>
      <c r="B687" s="26"/>
      <c r="C687" s="27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4.25" customHeight="1" x14ac:dyDescent="0.25">
      <c r="A688" s="1"/>
      <c r="B688" s="26"/>
      <c r="C688" s="27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4.25" customHeight="1" x14ac:dyDescent="0.25">
      <c r="A689" s="1"/>
      <c r="B689" s="26"/>
      <c r="C689" s="27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4.25" customHeight="1" x14ac:dyDescent="0.25">
      <c r="A690" s="1"/>
      <c r="B690" s="26"/>
      <c r="C690" s="27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4.25" customHeight="1" x14ac:dyDescent="0.25">
      <c r="A691" s="1"/>
      <c r="B691" s="26"/>
      <c r="C691" s="27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4.25" customHeight="1" x14ac:dyDescent="0.25">
      <c r="A692" s="1"/>
      <c r="B692" s="26"/>
      <c r="C692" s="27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4.25" customHeight="1" x14ac:dyDescent="0.25">
      <c r="A693" s="1"/>
      <c r="B693" s="26"/>
      <c r="C693" s="27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4.25" customHeight="1" x14ac:dyDescent="0.25">
      <c r="A694" s="1"/>
      <c r="B694" s="26"/>
      <c r="C694" s="27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4.25" customHeight="1" x14ac:dyDescent="0.25">
      <c r="A695" s="1"/>
      <c r="B695" s="26"/>
      <c r="C695" s="27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4.25" customHeight="1" x14ac:dyDescent="0.25">
      <c r="A696" s="1"/>
      <c r="B696" s="26"/>
      <c r="C696" s="27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4.25" customHeight="1" x14ac:dyDescent="0.25">
      <c r="A697" s="1"/>
      <c r="B697" s="26"/>
      <c r="C697" s="27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4.25" customHeight="1" x14ac:dyDescent="0.25">
      <c r="A698" s="1"/>
      <c r="B698" s="26"/>
      <c r="C698" s="27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1:13" ht="14.25" customHeight="1" x14ac:dyDescent="0.25">
      <c r="A699" s="1"/>
      <c r="B699" s="26"/>
      <c r="C699" s="27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1:13" ht="14.25" customHeight="1" x14ac:dyDescent="0.25">
      <c r="A700" s="1"/>
      <c r="B700" s="26"/>
      <c r="C700" s="27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1:13" ht="14.25" customHeight="1" x14ac:dyDescent="0.25">
      <c r="A701" s="1"/>
      <c r="B701" s="26"/>
      <c r="C701" s="27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1:13" ht="14.25" customHeight="1" x14ac:dyDescent="0.25">
      <c r="A702" s="1"/>
      <c r="B702" s="26"/>
      <c r="C702" s="27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1:13" ht="14.25" customHeight="1" x14ac:dyDescent="0.25">
      <c r="A703" s="1"/>
      <c r="B703" s="26"/>
      <c r="C703" s="27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1:13" ht="14.25" customHeight="1" x14ac:dyDescent="0.25">
      <c r="A704" s="1"/>
      <c r="B704" s="26"/>
      <c r="C704" s="27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1:13" ht="14.25" customHeight="1" x14ac:dyDescent="0.25">
      <c r="A705" s="1"/>
      <c r="B705" s="26"/>
      <c r="C705" s="27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1:13" ht="14.25" customHeight="1" x14ac:dyDescent="0.25">
      <c r="A706" s="1"/>
      <c r="B706" s="26"/>
      <c r="C706" s="27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1:13" ht="14.25" customHeight="1" x14ac:dyDescent="0.25">
      <c r="A707" s="1"/>
      <c r="B707" s="26"/>
      <c r="C707" s="27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1:13" ht="14.25" customHeight="1" x14ac:dyDescent="0.25">
      <c r="A708" s="1"/>
      <c r="B708" s="26"/>
      <c r="C708" s="27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1:13" ht="14.25" customHeight="1" x14ac:dyDescent="0.25">
      <c r="A709" s="1"/>
      <c r="B709" s="26"/>
      <c r="C709" s="27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1:13" ht="14.25" customHeight="1" x14ac:dyDescent="0.25">
      <c r="A710" s="1"/>
      <c r="B710" s="26"/>
      <c r="C710" s="27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1:13" ht="14.25" customHeight="1" x14ac:dyDescent="0.25">
      <c r="A711" s="1"/>
      <c r="B711" s="26"/>
      <c r="C711" s="27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1:13" ht="14.25" customHeight="1" x14ac:dyDescent="0.25">
      <c r="A712" s="1"/>
      <c r="B712" s="26"/>
      <c r="C712" s="27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1:13" ht="14.25" customHeight="1" x14ac:dyDescent="0.25">
      <c r="A713" s="1"/>
      <c r="B713" s="26"/>
      <c r="C713" s="27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1:13" ht="14.25" customHeight="1" x14ac:dyDescent="0.25">
      <c r="A714" s="1"/>
      <c r="B714" s="26"/>
      <c r="C714" s="27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1:13" ht="14.25" customHeight="1" x14ac:dyDescent="0.25">
      <c r="A715" s="1"/>
      <c r="B715" s="26"/>
      <c r="C715" s="27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1:13" ht="14.25" customHeight="1" x14ac:dyDescent="0.25">
      <c r="A716" s="1"/>
      <c r="B716" s="26"/>
      <c r="C716" s="27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1:13" ht="14.25" customHeight="1" x14ac:dyDescent="0.25">
      <c r="A717" s="1"/>
      <c r="B717" s="26"/>
      <c r="C717" s="27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1:13" ht="14.25" customHeight="1" x14ac:dyDescent="0.25">
      <c r="A718" s="1"/>
      <c r="B718" s="26"/>
      <c r="C718" s="27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1:13" ht="14.25" customHeight="1" x14ac:dyDescent="0.25">
      <c r="A719" s="1"/>
      <c r="B719" s="26"/>
      <c r="C719" s="27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1:13" ht="14.25" customHeight="1" x14ac:dyDescent="0.25">
      <c r="A720" s="1"/>
      <c r="B720" s="26"/>
      <c r="C720" s="27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1:13" ht="14.25" customHeight="1" x14ac:dyDescent="0.25">
      <c r="A721" s="1"/>
      <c r="B721" s="26"/>
      <c r="C721" s="27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1:13" ht="14.25" customHeight="1" x14ac:dyDescent="0.25">
      <c r="A722" s="1"/>
      <c r="B722" s="26"/>
      <c r="C722" s="27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1:13" ht="14.25" customHeight="1" x14ac:dyDescent="0.25">
      <c r="A723" s="1"/>
      <c r="B723" s="26"/>
      <c r="C723" s="27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1:13" ht="14.25" customHeight="1" x14ac:dyDescent="0.25">
      <c r="A724" s="1"/>
      <c r="B724" s="26"/>
      <c r="C724" s="27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1:13" ht="14.25" customHeight="1" x14ac:dyDescent="0.25">
      <c r="A725" s="1"/>
      <c r="B725" s="26"/>
      <c r="C725" s="27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1:13" ht="14.25" customHeight="1" x14ac:dyDescent="0.25">
      <c r="A726" s="1"/>
      <c r="B726" s="26"/>
      <c r="C726" s="27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1:13" ht="14.25" customHeight="1" x14ac:dyDescent="0.25">
      <c r="A727" s="1"/>
      <c r="B727" s="26"/>
      <c r="C727" s="27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1:13" ht="14.25" customHeight="1" x14ac:dyDescent="0.25">
      <c r="A728" s="1"/>
      <c r="B728" s="26"/>
      <c r="C728" s="27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1:13" ht="14.25" customHeight="1" x14ac:dyDescent="0.25">
      <c r="A729" s="1"/>
      <c r="B729" s="26"/>
      <c r="C729" s="27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1:13" ht="14.25" customHeight="1" x14ac:dyDescent="0.25">
      <c r="A730" s="1"/>
      <c r="B730" s="26"/>
      <c r="C730" s="27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1:13" ht="14.25" customHeight="1" x14ac:dyDescent="0.25">
      <c r="A731" s="1"/>
      <c r="B731" s="26"/>
      <c r="C731" s="27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1:13" ht="14.25" customHeight="1" x14ac:dyDescent="0.25">
      <c r="A732" s="1"/>
      <c r="B732" s="26"/>
      <c r="C732" s="27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1:13" ht="14.25" customHeight="1" x14ac:dyDescent="0.25">
      <c r="A733" s="1"/>
      <c r="B733" s="26"/>
      <c r="C733" s="27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1:13" ht="14.25" customHeight="1" x14ac:dyDescent="0.25">
      <c r="A734" s="1"/>
      <c r="B734" s="26"/>
      <c r="C734" s="27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1:13" ht="14.25" customHeight="1" x14ac:dyDescent="0.25">
      <c r="A735" s="1"/>
      <c r="B735" s="26"/>
      <c r="C735" s="27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1:13" ht="14.25" customHeight="1" x14ac:dyDescent="0.25">
      <c r="A736" s="1"/>
      <c r="B736" s="26"/>
      <c r="C736" s="27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1:13" ht="14.25" customHeight="1" x14ac:dyDescent="0.25">
      <c r="A737" s="1"/>
      <c r="B737" s="26"/>
      <c r="C737" s="27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1:13" ht="14.25" customHeight="1" x14ac:dyDescent="0.25">
      <c r="A738" s="1"/>
      <c r="B738" s="26"/>
      <c r="C738" s="27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1:13" ht="14.25" customHeight="1" x14ac:dyDescent="0.25">
      <c r="A739" s="1"/>
      <c r="B739" s="26"/>
      <c r="C739" s="27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1:13" ht="14.25" customHeight="1" x14ac:dyDescent="0.25">
      <c r="A740" s="1"/>
      <c r="B740" s="26"/>
      <c r="C740" s="27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1:13" ht="14.25" customHeight="1" x14ac:dyDescent="0.25">
      <c r="A741" s="1"/>
      <c r="B741" s="26"/>
      <c r="C741" s="27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1:13" ht="14.25" customHeight="1" x14ac:dyDescent="0.25">
      <c r="A742" s="1"/>
      <c r="B742" s="26"/>
      <c r="C742" s="27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1:13" ht="14.25" customHeight="1" x14ac:dyDescent="0.25">
      <c r="A743" s="1"/>
      <c r="B743" s="26"/>
      <c r="C743" s="27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1:13" ht="14.25" customHeight="1" x14ac:dyDescent="0.25">
      <c r="A744" s="1"/>
      <c r="B744" s="26"/>
      <c r="C744" s="27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1:13" ht="14.25" customHeight="1" x14ac:dyDescent="0.25">
      <c r="A745" s="1"/>
      <c r="B745" s="26"/>
      <c r="C745" s="27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1:13" ht="14.25" customHeight="1" x14ac:dyDescent="0.25">
      <c r="A746" s="1"/>
      <c r="B746" s="26"/>
      <c r="C746" s="27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1:13" ht="14.25" customHeight="1" x14ac:dyDescent="0.25">
      <c r="A747" s="1"/>
      <c r="B747" s="26"/>
      <c r="C747" s="27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1:13" ht="14.25" customHeight="1" x14ac:dyDescent="0.25">
      <c r="A748" s="1"/>
      <c r="B748" s="26"/>
      <c r="C748" s="27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1:13" ht="14.25" customHeight="1" x14ac:dyDescent="0.25">
      <c r="A749" s="1"/>
      <c r="B749" s="26"/>
      <c r="C749" s="27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ht="14.25" customHeight="1" x14ac:dyDescent="0.25">
      <c r="A750" s="1"/>
      <c r="B750" s="26"/>
      <c r="C750" s="27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1:13" ht="14.25" customHeight="1" x14ac:dyDescent="0.25">
      <c r="A751" s="1"/>
      <c r="B751" s="26"/>
      <c r="C751" s="27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1:13" ht="14.25" customHeight="1" x14ac:dyDescent="0.25">
      <c r="A752" s="1"/>
      <c r="B752" s="26"/>
      <c r="C752" s="27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1:13" ht="14.25" customHeight="1" x14ac:dyDescent="0.25">
      <c r="A753" s="1"/>
      <c r="B753" s="26"/>
      <c r="C753" s="27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1:13" ht="14.25" customHeight="1" x14ac:dyDescent="0.25">
      <c r="A754" s="1"/>
      <c r="B754" s="26"/>
      <c r="C754" s="27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1:13" ht="14.25" customHeight="1" x14ac:dyDescent="0.25">
      <c r="A755" s="1"/>
      <c r="B755" s="26"/>
      <c r="C755" s="27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1:13" ht="14.25" customHeight="1" x14ac:dyDescent="0.25">
      <c r="A756" s="1"/>
      <c r="B756" s="26"/>
      <c r="C756" s="27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1:13" ht="14.25" customHeight="1" x14ac:dyDescent="0.25">
      <c r="A757" s="1"/>
      <c r="B757" s="26"/>
      <c r="C757" s="27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1:13" ht="14.25" customHeight="1" x14ac:dyDescent="0.25">
      <c r="A758" s="1"/>
      <c r="B758" s="26"/>
      <c r="C758" s="27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1:13" ht="14.25" customHeight="1" x14ac:dyDescent="0.25">
      <c r="A759" s="1"/>
      <c r="B759" s="26"/>
      <c r="C759" s="27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1:13" ht="14.25" customHeight="1" x14ac:dyDescent="0.25">
      <c r="A760" s="1"/>
      <c r="B760" s="26"/>
      <c r="C760" s="27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1:13" ht="14.25" customHeight="1" x14ac:dyDescent="0.25">
      <c r="A761" s="1"/>
      <c r="B761" s="26"/>
      <c r="C761" s="27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1:13" ht="14.25" customHeight="1" x14ac:dyDescent="0.25">
      <c r="A762" s="1"/>
      <c r="B762" s="26"/>
      <c r="C762" s="27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1:13" ht="14.25" customHeight="1" x14ac:dyDescent="0.25">
      <c r="A763" s="1"/>
      <c r="B763" s="26"/>
      <c r="C763" s="27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1:13" ht="14.25" customHeight="1" x14ac:dyDescent="0.25">
      <c r="A764" s="1"/>
      <c r="B764" s="26"/>
      <c r="C764" s="27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1:13" ht="14.25" customHeight="1" x14ac:dyDescent="0.25">
      <c r="A765" s="1"/>
      <c r="B765" s="26"/>
      <c r="C765" s="27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1:13" ht="14.25" customHeight="1" x14ac:dyDescent="0.25">
      <c r="A766" s="1"/>
      <c r="B766" s="26"/>
      <c r="C766" s="27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1:13" ht="14.25" customHeight="1" x14ac:dyDescent="0.25">
      <c r="A767" s="1"/>
      <c r="B767" s="26"/>
      <c r="C767" s="27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1:13" ht="14.25" customHeight="1" x14ac:dyDescent="0.25">
      <c r="A768" s="1"/>
      <c r="B768" s="26"/>
      <c r="C768" s="27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1:13" ht="14.25" customHeight="1" x14ac:dyDescent="0.25">
      <c r="A769" s="1"/>
      <c r="B769" s="26"/>
      <c r="C769" s="27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1:13" ht="14.25" customHeight="1" x14ac:dyDescent="0.25">
      <c r="A770" s="1"/>
      <c r="B770" s="26"/>
      <c r="C770" s="27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1:13" ht="14.25" customHeight="1" x14ac:dyDescent="0.25">
      <c r="A771" s="1"/>
      <c r="B771" s="26"/>
      <c r="C771" s="27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1:13" ht="14.25" customHeight="1" x14ac:dyDescent="0.25">
      <c r="A772" s="1"/>
      <c r="B772" s="26"/>
      <c r="C772" s="27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1:13" ht="14.25" customHeight="1" x14ac:dyDescent="0.25">
      <c r="A773" s="1"/>
      <c r="B773" s="26"/>
      <c r="C773" s="27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1:13" ht="14.25" customHeight="1" x14ac:dyDescent="0.25">
      <c r="A774" s="1"/>
      <c r="B774" s="26"/>
      <c r="C774" s="27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1:13" ht="14.25" customHeight="1" x14ac:dyDescent="0.25">
      <c r="A775" s="1"/>
      <c r="B775" s="26"/>
      <c r="C775" s="27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1:13" ht="14.25" customHeight="1" x14ac:dyDescent="0.25">
      <c r="A776" s="1"/>
      <c r="B776" s="26"/>
      <c r="C776" s="27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1:13" ht="14.25" customHeight="1" x14ac:dyDescent="0.25">
      <c r="A777" s="1"/>
      <c r="B777" s="26"/>
      <c r="C777" s="27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1:13" ht="14.25" customHeight="1" x14ac:dyDescent="0.25">
      <c r="A778" s="1"/>
      <c r="B778" s="26"/>
      <c r="C778" s="27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1:13" ht="14.25" customHeight="1" x14ac:dyDescent="0.25">
      <c r="A779" s="1"/>
      <c r="B779" s="26"/>
      <c r="C779" s="27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1:13" ht="14.25" customHeight="1" x14ac:dyDescent="0.25">
      <c r="A780" s="1"/>
      <c r="B780" s="26"/>
      <c r="C780" s="27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1:13" ht="14.25" customHeight="1" x14ac:dyDescent="0.25">
      <c r="A781" s="1"/>
      <c r="B781" s="26"/>
      <c r="C781" s="27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1:13" ht="14.25" customHeight="1" x14ac:dyDescent="0.25">
      <c r="A782" s="1"/>
      <c r="B782" s="26"/>
      <c r="C782" s="27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1:13" ht="14.25" customHeight="1" x14ac:dyDescent="0.25">
      <c r="A783" s="1"/>
      <c r="B783" s="26"/>
      <c r="C783" s="27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1:13" ht="14.25" customHeight="1" x14ac:dyDescent="0.25">
      <c r="A784" s="1"/>
      <c r="B784" s="26"/>
      <c r="C784" s="27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1:13" ht="14.25" customHeight="1" x14ac:dyDescent="0.25">
      <c r="A785" s="1"/>
      <c r="B785" s="26"/>
      <c r="C785" s="27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1:13" ht="14.25" customHeight="1" x14ac:dyDescent="0.25">
      <c r="A786" s="1"/>
      <c r="B786" s="26"/>
      <c r="C786" s="27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1:13" ht="14.25" customHeight="1" x14ac:dyDescent="0.25">
      <c r="A787" s="1"/>
      <c r="B787" s="26"/>
      <c r="C787" s="27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1:13" ht="14.25" customHeight="1" x14ac:dyDescent="0.25">
      <c r="A788" s="1"/>
      <c r="B788" s="26"/>
      <c r="C788" s="27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1:13" ht="14.25" customHeight="1" x14ac:dyDescent="0.25">
      <c r="A789" s="1"/>
      <c r="B789" s="26"/>
      <c r="C789" s="27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1:13" ht="14.25" customHeight="1" x14ac:dyDescent="0.25">
      <c r="A790" s="1"/>
      <c r="B790" s="26"/>
      <c r="C790" s="27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3" ht="14.25" customHeight="1" x14ac:dyDescent="0.25">
      <c r="A791" s="1"/>
      <c r="B791" s="26"/>
      <c r="C791" s="27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1:13" ht="14.25" customHeight="1" x14ac:dyDescent="0.25">
      <c r="A792" s="1"/>
      <c r="B792" s="26"/>
      <c r="C792" s="27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1:13" ht="14.25" customHeight="1" x14ac:dyDescent="0.25">
      <c r="A793" s="1"/>
      <c r="B793" s="26"/>
      <c r="C793" s="27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1:13" ht="14.25" customHeight="1" x14ac:dyDescent="0.25">
      <c r="A794" s="1"/>
      <c r="B794" s="26"/>
      <c r="C794" s="27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1:13" ht="14.25" customHeight="1" x14ac:dyDescent="0.25">
      <c r="A795" s="1"/>
      <c r="B795" s="26"/>
      <c r="C795" s="27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1:13" ht="14.25" customHeight="1" x14ac:dyDescent="0.25">
      <c r="A796" s="1"/>
      <c r="B796" s="26"/>
      <c r="C796" s="27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1:13" ht="14.25" customHeight="1" x14ac:dyDescent="0.25">
      <c r="A797" s="1"/>
      <c r="B797" s="26"/>
      <c r="C797" s="27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1:13" ht="14.25" customHeight="1" x14ac:dyDescent="0.25">
      <c r="A798" s="1"/>
      <c r="B798" s="26"/>
      <c r="C798" s="27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1:13" ht="14.25" customHeight="1" x14ac:dyDescent="0.25">
      <c r="A799" s="1"/>
      <c r="B799" s="26"/>
      <c r="C799" s="27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1:13" ht="14.25" customHeight="1" x14ac:dyDescent="0.25">
      <c r="A800" s="1"/>
      <c r="B800" s="26"/>
      <c r="C800" s="27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1:13" ht="14.25" customHeight="1" x14ac:dyDescent="0.25">
      <c r="A801" s="1"/>
      <c r="B801" s="26"/>
      <c r="C801" s="27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1:13" ht="14.25" customHeight="1" x14ac:dyDescent="0.25">
      <c r="A802" s="1"/>
      <c r="B802" s="26"/>
      <c r="C802" s="27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1:13" ht="14.25" customHeight="1" x14ac:dyDescent="0.25">
      <c r="A803" s="1"/>
      <c r="B803" s="26"/>
      <c r="C803" s="27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1:13" ht="14.25" customHeight="1" x14ac:dyDescent="0.25">
      <c r="A804" s="1"/>
      <c r="B804" s="26"/>
      <c r="C804" s="27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1:13" ht="14.25" customHeight="1" x14ac:dyDescent="0.25">
      <c r="A805" s="1"/>
      <c r="B805" s="26"/>
      <c r="C805" s="27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1:13" ht="14.25" customHeight="1" x14ac:dyDescent="0.25">
      <c r="A806" s="1"/>
      <c r="B806" s="26"/>
      <c r="C806" s="27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1:13" ht="14.25" customHeight="1" x14ac:dyDescent="0.25">
      <c r="A807" s="1"/>
      <c r="B807" s="26"/>
      <c r="C807" s="27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1:13" ht="14.25" customHeight="1" x14ac:dyDescent="0.25">
      <c r="A808" s="1"/>
      <c r="B808" s="26"/>
      <c r="C808" s="27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1:13" ht="14.25" customHeight="1" x14ac:dyDescent="0.25">
      <c r="A809" s="1"/>
      <c r="B809" s="26"/>
      <c r="C809" s="27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1:13" ht="14.25" customHeight="1" x14ac:dyDescent="0.25">
      <c r="A810" s="1"/>
      <c r="B810" s="26"/>
      <c r="C810" s="27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1:13" ht="14.25" customHeight="1" x14ac:dyDescent="0.25">
      <c r="A811" s="1"/>
      <c r="B811" s="26"/>
      <c r="C811" s="27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1:13" ht="14.25" customHeight="1" x14ac:dyDescent="0.25">
      <c r="A812" s="1"/>
      <c r="B812" s="26"/>
      <c r="C812" s="27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1:13" ht="14.25" customHeight="1" x14ac:dyDescent="0.25">
      <c r="A813" s="1"/>
      <c r="B813" s="26"/>
      <c r="C813" s="27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1:13" ht="14.25" customHeight="1" x14ac:dyDescent="0.25">
      <c r="A814" s="1"/>
      <c r="B814" s="26"/>
      <c r="C814" s="27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1:13" ht="14.25" customHeight="1" x14ac:dyDescent="0.25">
      <c r="A815" s="1"/>
      <c r="B815" s="26"/>
      <c r="C815" s="27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1:13" ht="14.25" customHeight="1" x14ac:dyDescent="0.25">
      <c r="A816" s="1"/>
      <c r="B816" s="26"/>
      <c r="C816" s="27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1:13" ht="14.25" customHeight="1" x14ac:dyDescent="0.25">
      <c r="A817" s="1"/>
      <c r="B817" s="26"/>
      <c r="C817" s="27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ht="14.25" customHeight="1" x14ac:dyDescent="0.25">
      <c r="A818" s="1"/>
      <c r="B818" s="26"/>
      <c r="C818" s="27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1:13" ht="14.25" customHeight="1" x14ac:dyDescent="0.25">
      <c r="A819" s="1"/>
      <c r="B819" s="26"/>
      <c r="C819" s="27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1:13" ht="14.25" customHeight="1" x14ac:dyDescent="0.25">
      <c r="A820" s="1"/>
      <c r="B820" s="26"/>
      <c r="C820" s="27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1:13" ht="14.25" customHeight="1" x14ac:dyDescent="0.25">
      <c r="A821" s="1"/>
      <c r="B821" s="26"/>
      <c r="C821" s="27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1:13" ht="14.25" customHeight="1" x14ac:dyDescent="0.25">
      <c r="A822" s="1"/>
      <c r="B822" s="26"/>
      <c r="C822" s="27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1:13" ht="14.25" customHeight="1" x14ac:dyDescent="0.25">
      <c r="A823" s="1"/>
      <c r="B823" s="26"/>
      <c r="C823" s="27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1:13" ht="14.25" customHeight="1" x14ac:dyDescent="0.25">
      <c r="A824" s="1"/>
      <c r="B824" s="26"/>
      <c r="C824" s="27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1:13" ht="14.25" customHeight="1" x14ac:dyDescent="0.25">
      <c r="A825" s="1"/>
      <c r="B825" s="26"/>
      <c r="C825" s="27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1:13" ht="14.25" customHeight="1" x14ac:dyDescent="0.25">
      <c r="A826" s="1"/>
      <c r="B826" s="26"/>
      <c r="C826" s="27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1:13" ht="14.25" customHeight="1" x14ac:dyDescent="0.25">
      <c r="A827" s="1"/>
      <c r="B827" s="26"/>
      <c r="C827" s="27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 ht="14.25" customHeight="1" x14ac:dyDescent="0.25">
      <c r="A828" s="1"/>
      <c r="B828" s="26"/>
      <c r="C828" s="27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 ht="14.25" customHeight="1" x14ac:dyDescent="0.25">
      <c r="A829" s="1"/>
      <c r="B829" s="26"/>
      <c r="C829" s="27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 ht="14.25" customHeight="1" x14ac:dyDescent="0.25">
      <c r="A830" s="1"/>
      <c r="B830" s="26"/>
      <c r="C830" s="27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1:13" ht="14.25" customHeight="1" x14ac:dyDescent="0.25">
      <c r="A831" s="1"/>
      <c r="B831" s="26"/>
      <c r="C831" s="27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1:13" ht="14.25" customHeight="1" x14ac:dyDescent="0.25">
      <c r="A832" s="1"/>
      <c r="B832" s="26"/>
      <c r="C832" s="27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1:13" ht="14.25" customHeight="1" x14ac:dyDescent="0.25">
      <c r="A833" s="1"/>
      <c r="B833" s="26"/>
      <c r="C833" s="27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1:13" ht="14.25" customHeight="1" x14ac:dyDescent="0.25">
      <c r="A834" s="1"/>
      <c r="B834" s="26"/>
      <c r="C834" s="27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1:13" ht="14.25" customHeight="1" x14ac:dyDescent="0.25">
      <c r="A835" s="1"/>
      <c r="B835" s="26"/>
      <c r="C835" s="27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1:13" ht="14.25" customHeight="1" x14ac:dyDescent="0.25">
      <c r="A836" s="1"/>
      <c r="B836" s="26"/>
      <c r="C836" s="27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1:13" ht="14.25" customHeight="1" x14ac:dyDescent="0.25">
      <c r="A837" s="1"/>
      <c r="B837" s="26"/>
      <c r="C837" s="27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1:13" ht="14.25" customHeight="1" x14ac:dyDescent="0.25">
      <c r="A838" s="1"/>
      <c r="B838" s="26"/>
      <c r="C838" s="27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1:13" ht="14.25" customHeight="1" x14ac:dyDescent="0.25">
      <c r="A839" s="1"/>
      <c r="B839" s="26"/>
      <c r="C839" s="27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1:13" ht="14.25" customHeight="1" x14ac:dyDescent="0.25">
      <c r="A840" s="1"/>
      <c r="B840" s="26"/>
      <c r="C840" s="27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1:13" ht="14.25" customHeight="1" x14ac:dyDescent="0.25">
      <c r="A841" s="1"/>
      <c r="B841" s="26"/>
      <c r="C841" s="27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1:13" ht="14.25" customHeight="1" x14ac:dyDescent="0.25">
      <c r="A842" s="1"/>
      <c r="B842" s="26"/>
      <c r="C842" s="27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1:13" ht="14.25" customHeight="1" x14ac:dyDescent="0.25">
      <c r="A843" s="1"/>
      <c r="B843" s="26"/>
      <c r="C843" s="27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1:13" ht="14.25" customHeight="1" x14ac:dyDescent="0.25">
      <c r="A844" s="1"/>
      <c r="B844" s="26"/>
      <c r="C844" s="27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1:13" ht="14.25" customHeight="1" x14ac:dyDescent="0.25">
      <c r="A845" s="1"/>
      <c r="B845" s="26"/>
      <c r="C845" s="27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1:13" ht="14.25" customHeight="1" x14ac:dyDescent="0.25">
      <c r="A846" s="1"/>
      <c r="B846" s="26"/>
      <c r="C846" s="27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1:13" ht="14.25" customHeight="1" x14ac:dyDescent="0.25">
      <c r="A847" s="1"/>
      <c r="B847" s="26"/>
      <c r="C847" s="27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1:13" ht="14.25" customHeight="1" x14ac:dyDescent="0.25">
      <c r="A848" s="1"/>
      <c r="B848" s="26"/>
      <c r="C848" s="27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1:13" ht="14.25" customHeight="1" x14ac:dyDescent="0.25">
      <c r="A849" s="1"/>
      <c r="B849" s="26"/>
      <c r="C849" s="27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1:13" ht="14.25" customHeight="1" x14ac:dyDescent="0.25">
      <c r="A850" s="1"/>
      <c r="B850" s="26"/>
      <c r="C850" s="27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1:13" ht="14.25" customHeight="1" x14ac:dyDescent="0.25">
      <c r="A851" s="1"/>
      <c r="B851" s="26"/>
      <c r="C851" s="27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1:13" ht="14.25" customHeight="1" x14ac:dyDescent="0.25">
      <c r="A852" s="1"/>
      <c r="B852" s="26"/>
      <c r="C852" s="27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1:13" ht="14.25" customHeight="1" x14ac:dyDescent="0.25">
      <c r="A853" s="1"/>
      <c r="B853" s="26"/>
      <c r="C853" s="27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1:13" ht="14.25" customHeight="1" x14ac:dyDescent="0.25">
      <c r="A854" s="1"/>
      <c r="B854" s="26"/>
      <c r="C854" s="27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1:13" ht="14.25" customHeight="1" x14ac:dyDescent="0.25">
      <c r="A855" s="1"/>
      <c r="B855" s="26"/>
      <c r="C855" s="27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1:13" ht="14.25" customHeight="1" x14ac:dyDescent="0.25">
      <c r="A856" s="1"/>
      <c r="B856" s="26"/>
      <c r="C856" s="27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1:13" ht="14.25" customHeight="1" x14ac:dyDescent="0.25">
      <c r="A857" s="1"/>
      <c r="B857" s="26"/>
      <c r="C857" s="27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1:13" ht="14.25" customHeight="1" x14ac:dyDescent="0.25">
      <c r="A858" s="1"/>
      <c r="B858" s="26"/>
      <c r="C858" s="27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1:13" ht="14.25" customHeight="1" x14ac:dyDescent="0.25">
      <c r="A859" s="1"/>
      <c r="B859" s="26"/>
      <c r="C859" s="27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1:13" ht="14.25" customHeight="1" x14ac:dyDescent="0.25">
      <c r="A860" s="1"/>
      <c r="B860" s="26"/>
      <c r="C860" s="27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1:13" ht="14.25" customHeight="1" x14ac:dyDescent="0.25">
      <c r="A861" s="1"/>
      <c r="B861" s="26"/>
      <c r="C861" s="27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1:13" ht="14.25" customHeight="1" x14ac:dyDescent="0.25">
      <c r="A862" s="1"/>
      <c r="B862" s="26"/>
      <c r="C862" s="27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1:13" ht="14.25" customHeight="1" x14ac:dyDescent="0.25">
      <c r="A863" s="1"/>
      <c r="B863" s="26"/>
      <c r="C863" s="27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1:13" ht="14.25" customHeight="1" x14ac:dyDescent="0.25">
      <c r="A864" s="1"/>
      <c r="B864" s="26"/>
      <c r="C864" s="27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1:13" ht="14.25" customHeight="1" x14ac:dyDescent="0.25">
      <c r="A865" s="1"/>
      <c r="B865" s="26"/>
      <c r="C865" s="27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1:13" ht="14.25" customHeight="1" x14ac:dyDescent="0.25">
      <c r="A866" s="1"/>
      <c r="B866" s="26"/>
      <c r="C866" s="27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1:13" ht="14.25" customHeight="1" x14ac:dyDescent="0.25">
      <c r="A867" s="1"/>
      <c r="B867" s="26"/>
      <c r="C867" s="27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1:13" ht="14.25" customHeight="1" x14ac:dyDescent="0.25">
      <c r="A868" s="1"/>
      <c r="B868" s="26"/>
      <c r="C868" s="27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1:13" ht="14.25" customHeight="1" x14ac:dyDescent="0.25">
      <c r="A869" s="1"/>
      <c r="B869" s="26"/>
      <c r="C869" s="27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1:13" ht="14.25" customHeight="1" x14ac:dyDescent="0.25">
      <c r="A870" s="1"/>
      <c r="B870" s="26"/>
      <c r="C870" s="27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1:13" ht="14.25" customHeight="1" x14ac:dyDescent="0.25">
      <c r="A871" s="1"/>
      <c r="B871" s="26"/>
      <c r="C871" s="27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1:13" ht="14.25" customHeight="1" x14ac:dyDescent="0.25">
      <c r="A872" s="1"/>
      <c r="B872" s="26"/>
      <c r="C872" s="27"/>
      <c r="D872" s="1"/>
      <c r="E872" s="1"/>
      <c r="F872" s="1"/>
      <c r="G872" s="1"/>
      <c r="H872" s="1"/>
      <c r="I872" s="1"/>
      <c r="J872" s="1"/>
      <c r="K872" s="1"/>
      <c r="L872" s="1"/>
      <c r="M872" s="1"/>
    </row>
  </sheetData>
  <mergeCells count="5">
    <mergeCell ref="E72:F72"/>
    <mergeCell ref="C72:D72"/>
    <mergeCell ref="A1:C1"/>
    <mergeCell ref="C71:F71"/>
    <mergeCell ref="A69:F69"/>
  </mergeCells>
  <pageMargins left="0.15748031496062992" right="0.15748031496062992" top="0.35433070866141736" bottom="0.35433070866141736" header="0" footer="0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COSTITUZIONE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Raffaella Biella - Comune di Vimercate</dc:creator>
  <cp:lastModifiedBy>CRISTINA</cp:lastModifiedBy>
  <cp:lastPrinted>2021-03-09T14:13:44Z</cp:lastPrinted>
  <dcterms:created xsi:type="dcterms:W3CDTF">2018-08-09T06:39:01Z</dcterms:created>
  <dcterms:modified xsi:type="dcterms:W3CDTF">2021-07-15T06:01:53Z</dcterms:modified>
</cp:coreProperties>
</file>